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総務課\02.財政契約係\永井様へ\"/>
    </mc:Choice>
  </mc:AlternateContent>
  <bookViews>
    <workbookView xWindow="0" yWindow="0" windowWidth="28800" windowHeight="124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12" l="1"/>
  <c r="AA33" i="12"/>
  <c r="AA30" i="12" l="1"/>
  <c r="AA32" i="12"/>
  <c r="AA31" i="12"/>
  <c r="AA29" i="12"/>
  <c r="AA28" i="12"/>
  <c r="AA7" i="12"/>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BW34" i="10"/>
  <c r="BW35" i="10" s="1"/>
  <c r="BW36"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<sst xmlns="http://schemas.openxmlformats.org/spreadsheetml/2006/main" count="1074" uniqueCount="612">
  <si>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</si>
  <si>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</si>
  <si>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</si>
  <si>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</si>
  <si>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</si>
  <si>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</si>
  <si>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</si>
  <si>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</si>
  <si>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</si>
  <si>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</si>
  <si>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</si>
  <si>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</si>
  <si>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</si>
  <si>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</si>
  <si>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</si>
  <si>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</si>
  <si>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</si>
  <si>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</si>
  <si>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</si>
  <si>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</si>
  <si>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</si>
  <si>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</si>
  <si>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</si>
  <si>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</si>
  <si>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</si>
  <si>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</si>
  <si>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</si>
  <si>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</si>
  <si>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</si>
  <si>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</si>
  <si>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</si>
  <si>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</si>
  <si>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</si>
  <si>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</si>
  <si>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</si>
  <si>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</si>
  <si>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</si>
  <si>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</si>
  <si>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</si>
  <si>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</si>
  <si>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</si>
  <si>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</si>
  <si>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</si>
  <si>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</si>
  <si>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</si>
  <si>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</si>
  <si>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</si>
  <si>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</si>
  <si>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</si>
  <si>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</si>
  <si>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</si>
  <si>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</si>
  <si>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</si>
  <si>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</si>
  <si>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</si>
  <si>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</si>
  <si>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</si>
  <si>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</si>
  <si>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</si>
  <si>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</si>
  <si>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</si>
  <si>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</si>
  <si>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</si>
  <si>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</si>
  <si>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</si>
  <si>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</si>
  <si>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</si>
  <si>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</si>
  <si>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</si>
  <si>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</si>
  <si>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</si>
  <si>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</si>
  <si>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</si>
  <si>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</si>
  <si>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</si>
  <si>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</si>
  <si>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</si>
  <si>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</si>
  <si>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</si>
  <si>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</si>
  <si>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</si>
  <si>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</si>
  <si>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</si>
  <si>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</si>
  <si>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</si>
  <si>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</si>
  <si>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</si>
  <si>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</si>
  <si>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</si>
  <si>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</si>
  <si>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</si>
  <si>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</si>
  <si>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</si>
  <si>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</si>
  <si>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</si>
  <si>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</si>
  <si>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</si>
  <si>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</si>
  <si>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更別村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</si>
  <si>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</si>
  <si>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</si>
  <si>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</si>
  <si>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</si>
  <si>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</si>
  <si>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</si>
  <si>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</si>
  <si>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</si>
  <si>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</si>
  <si>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</si>
  <si>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</si>
  <si>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</si>
  <si>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</si>
  <si>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</si>
  <si>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</si>
  <si>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</si>
  <si>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</si>
  <si>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</si>
  <si>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</si>
  <si>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</si>
  <si>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</si>
  <si>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</si>
  <si>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</si>
  <si>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</si>
  <si>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</si>
  <si>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</si>
  <si>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</si>
  <si>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</si>
  <si>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</si>
  <si>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</si>
  <si>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</si>
  <si>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</si>
  <si>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</si>
  <si>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</si>
  <si>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</si>
  <si>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</si>
  <si>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</si>
  <si>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</si>
  <si>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</si>
  <si>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</si>
  <si>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</si>
  <si>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</si>
  <si>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</si>
  <si>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</si>
  <si>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</si>
  <si>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</si>
  <si>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</si>
  <si>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</si>
  <si>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</si>
  <si>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</si>
  <si>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</si>
  <si>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</si>
  <si>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-1.9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</si>
  <si>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</si>
  <si>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</si>
  <si>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</si>
  <si>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</si>
  <si>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</si>
  <si>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</si>
  <si>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</si>
  <si>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</si>
  <si>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</si>
  <si>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</si>
  <si>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</si>
  <si>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</si>
  <si>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</si>
  <si>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</si>
  <si>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</si>
  <si>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</si>
  <si>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</si>
  <si>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</si>
  <si>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</si>
  <si>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</si>
  <si>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</si>
  <si>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</si>
  <si>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</si>
  <si>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</si>
  <si>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</si>
  <si>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</si>
  <si>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</si>
  <si>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</si>
  <si>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</si>
  <si>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</si>
  <si>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</si>
  <si>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</si>
  <si>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</si>
  <si>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</si>
  <si>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</si>
  <si>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</si>
  <si>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</si>
  <si>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</si>
  <si>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</si>
  <si>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</si>
  <si>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</si>
  <si>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</si>
  <si>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</si>
  <si>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</si>
  <si>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</si>
  <si>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</si>
  <si>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</si>
  <si>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</si>
  <si>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</si>
  <si>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</si>
  <si>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</si>
  <si>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</si>
  <si>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</si>
  <si>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</si>
  <si>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</si>
  <si>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</si>
  <si>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</si>
  <si>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</si>
  <si>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</si>
  <si>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</si>
  <si>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北海道更別村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</si>
  <si>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</si>
  <si>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</si>
  <si>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</si>
  <si>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</si>
  <si>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</si>
  <si>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</si>
  <si>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</si>
  <si>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</si>
  <si>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</si>
  <si>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</si>
  <si>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</si>
  <si>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</si>
  <si>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</si>
  <si>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</si>
  <si>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</si>
  <si>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</si>
  <si>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</si>
  <si>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</si>
  <si>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</si>
  <si>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</si>
  <si>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</si>
  <si>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</si>
  <si>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</si>
  <si>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</si>
  <si>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</si>
  <si>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</si>
  <si>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</si>
  <si>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</si>
  <si>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</si>
  <si>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</si>
  <si>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</si>
  <si>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</si>
  <si>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</si>
  <si>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</si>
  <si>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</si>
  <si>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</si>
  <si>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</si>
  <si>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</si>
  <si>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</si>
  <si>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</si>
  <si>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</si>
  <si>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</si>
  <si>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</si>
  <si>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</si>
  <si>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</si>
  <si>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</si>
  <si>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</si>
  <si>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</si>
  <si>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</si>
  <si>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</si>
  <si>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</si>
  <si>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</si>
  <si>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</si>
  <si>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</si>
  <si>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</si>
  <si>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</si>
  <si>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</si>
  <si>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</si>
  <si>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</si>
  <si>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</si>
  <si>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</si>
  <si>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</si>
  <si>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</si>
  <si>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</si>
  <si>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</si>
  <si>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</si>
  <si>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</si>
  <si>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</si>
  <si>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</si>
  <si>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</si>
  <si>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</si>
  <si>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</si>
  <si>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</si>
  <si>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</si>
  <si>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</si>
  <si>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</si>
  <si>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</si>
  <si>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</si>
  <si>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</si>
  <si>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</si>
  <si>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</si>
  <si>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</si>
  <si>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</si>
  <si>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</si>
  <si>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</si>
  <si>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</si>
  <si>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</si>
  <si>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</si>
  <si>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</si>
  <si>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</si>
  <si>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</si>
  <si>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</si>
  <si>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</si>
  <si>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</si>
  <si>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</si>
  <si>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</si>
  <si>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</si>
  <si>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</si>
  <si>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</si>
  <si>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</si>
  <si>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</si>
  <si>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</si>
  <si>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</si>
  <si>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</si>
  <si>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</si>
  <si>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</si>
  <si>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</si>
  <si>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</si>
  <si>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</si>
  <si>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</si>
  <si>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</si>
  <si>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</si>
  <si>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</si>
  <si>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</si>
  <si>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</si>
  <si>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</si>
  <si>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</si>
  <si>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</si>
  <si>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</si>
  <si>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</si>
  <si>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</si>
  <si>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</si>
  <si>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</si>
  <si>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</si>
  <si>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</si>
  <si>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</si>
  <si>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</si>
  <si>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</si>
  <si>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</si>
  <si>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</si>
  <si>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</si>
  <si>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</si>
  <si>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</si>
  <si>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</si>
  <si>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</si>
  <si>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</si>
  <si>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</si>
  <si>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</si>
  <si>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</si>
  <si>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</si>
  <si>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</si>
  <si>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</si>
  <si>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</si>
  <si>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</si>
  <si>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</si>
  <si>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</si>
  <si>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</si>
  <si>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</si>
  <si>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北海道更別村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</si>
  <si>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</si>
  <si>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</si>
  <si>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</si>
  <si>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</si>
  <si>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</si>
  <si>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</si>
  <si>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</si>
  <si>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</si>
  <si>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</si>
  <si>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</si>
  <si>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</si>
  <si>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</si>
  <si>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</si>
  <si>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</si>
  <si>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</si>
  <si>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</si>
  <si>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</si>
  <si>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</si>
  <si>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</si>
  <si>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</si>
  <si>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</si>
  <si>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</si>
  <si>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</si>
  <si>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</si>
  <si>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</si>
  <si>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</si>
  <si>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</si>
  <si>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</si>
  <si>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</si>
  <si>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</si>
  <si>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</si>
  <si>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</si>
  <si>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</si>
  <si>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</si>
  <si>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</si>
  <si>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国民健康保険事業特別会計診療施設勘定</t>
    <phoneticPr fontId="5"/>
  </si>
  <si>
    <t>後期高齢者医療事業特別会計</t>
    <phoneticPr fontId="5"/>
  </si>
  <si>
    <t>介護保険事業特別会計事業勘定</t>
    <phoneticPr fontId="5"/>
  </si>
  <si>
    <t>介護保険事業特別会計サービス事業勘定</t>
    <phoneticPr fontId="5"/>
  </si>
  <si>
    <t>簡易水道事業特別会計</t>
    <phoneticPr fontId="5"/>
  </si>
  <si>
    <t>法適用企業</t>
    <phoneticPr fontId="5"/>
  </si>
  <si>
    <t>公共下水道事業特別会計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</si>
  <si>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</si>
  <si>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</si>
  <si>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</si>
  <si>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</si>
  <si>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</si>
  <si>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</si>
  <si>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</si>
  <si>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</si>
  <si>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</si>
  <si>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</si>
  <si>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</si>
  <si>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</si>
  <si>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</si>
  <si>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</si>
  <si>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</si>
  <si>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</si>
  <si>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</si>
  <si>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</si>
  <si>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</si>
  <si>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</si>
  <si>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</si>
  <si>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</si>
  <si>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</si>
  <si>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</si>
  <si>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</si>
  <si>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</si>
  <si>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</si>
  <si>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</si>
  <si>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</si>
  <si>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</si>
  <si>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</si>
  <si>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</si>
  <si>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</si>
  <si>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</si>
  <si>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</si>
  <si>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</si>
  <si>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</si>
  <si>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</si>
  <si>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</si>
  <si>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</si>
  <si>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</si>
  <si>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</si>
  <si>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</si>
  <si>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</si>
  <si>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</si>
  <si>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</si>
  <si>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</si>
  <si>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</si>
  <si>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</si>
  <si>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</si>
  <si>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</si>
  <si>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</si>
  <si>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</si>
  <si>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</si>
  <si>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</si>
  <si>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</si>
  <si>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</si>
  <si>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</si>
  <si>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</si>
  <si>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</si>
  <si>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</si>
  <si>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</si>
  <si>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</si>
  <si>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</si>
  <si>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</si>
  <si>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</si>
  <si>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</si>
  <si>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</si>
  <si>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</si>
  <si>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国民健康保険事業特別会計　診療施設勘定</t>
    <phoneticPr fontId="5"/>
  </si>
  <si>
    <t>(Ｆ)</t>
    <phoneticPr fontId="5"/>
  </si>
  <si>
    <t>介護保険事業特別会計　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</si>
  <si>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</si>
  <si>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</si>
  <si>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</si>
  <si>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</si>
  <si>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</si>
  <si>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</si>
  <si>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</si>
  <si>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</si>
  <si>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</si>
  <si>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</si>
  <si>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</si>
  <si>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</si>
  <si>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</si>
  <si>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</si>
  <si>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</si>
  <si>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</si>
  <si>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</si>
  <si>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</si>
  <si>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</si>
  <si>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</si>
  <si>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</si>
  <si>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</si>
  <si>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</si>
  <si>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</si>
  <si>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</si>
  <si>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</si>
  <si>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</si>
  <si>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</si>
  <si>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</si>
  <si>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</si>
  <si>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</si>
  <si>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</si>
  <si>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</si>
  <si>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</si>
  <si>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</si>
  <si>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</si>
  <si>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</si>
  <si>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</si>
  <si>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</si>
  <si>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</si>
  <si>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</si>
  <si>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</si>
  <si>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</si>
  <si>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</si>
  <si>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</si>
  <si>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</si>
  <si>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</si>
  <si>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</si>
  <si>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</si>
  <si>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</si>
  <si>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</si>
  <si>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</si>
  <si>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</si>
  <si>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</si>
  <si>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</si>
  <si>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</si>
  <si>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</si>
  <si>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</si>
  <si>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</si>
  <si>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</si>
  <si>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</si>
  <si>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</si>
  <si>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</si>
  <si>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</si>
  <si>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</si>
  <si>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</si>
  <si>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</si>
  <si>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</si>
  <si>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</si>
  <si>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</si>
  <si>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</si>
  <si>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</si>
  <si>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</si>
  <si>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</si>
  <si>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</si>
  <si>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</si>
  <si>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</si>
  <si>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</si>
  <si>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</si>
  <si>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</si>
  <si>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</si>
  <si>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</si>
  <si>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</si>
  <si>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</si>
  <si>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</si>
  <si>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</si>
  <si>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</si>
  <si>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4.29</t>
  </si>
  <si>
    <t>一般会計</t>
  </si>
  <si>
    <t>国民健康保険事業特別会計事業勘定</t>
  </si>
  <si>
    <t>簡易水道事業特別会計</t>
  </si>
  <si>
    <t>公共下水道事業特別会計</t>
  </si>
  <si>
    <t>介護保険事業特別会計事業勘定</t>
  </si>
  <si>
    <t>国民健康保険事業特別会計診療施設勘定</t>
  </si>
  <si>
    <t>介護保険事業特別会計サービス事業勘定</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</si>
  <si>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</si>
  <si>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</si>
  <si>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</si>
  <si>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</si>
  <si>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</si>
  <si>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</si>
  <si>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</si>
  <si>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</si>
  <si>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㈱さらべつ産業振興公社</t>
    <rPh sb="5" eb="7">
      <t>サンギョウ</t>
    </rPh>
    <rPh sb="7" eb="9">
      <t>シンコウ</t>
    </rPh>
    <rPh sb="9" eb="11">
      <t>コウシャ</t>
    </rPh>
    <phoneticPr fontId="2"/>
  </si>
  <si>
    <t>-</t>
    <phoneticPr fontId="2"/>
  </si>
  <si>
    <t>-</t>
    <phoneticPr fontId="2"/>
  </si>
  <si>
    <t>十勝中部広域水道企業団</t>
    <rPh sb="0" eb="2">
      <t>トカチ</t>
    </rPh>
    <rPh sb="2" eb="4">
      <t>チュウブ</t>
    </rPh>
    <rPh sb="4" eb="6">
      <t>コウイキ</t>
    </rPh>
    <rPh sb="6" eb="8">
      <t>スイドウ</t>
    </rPh>
    <rPh sb="8" eb="10">
      <t>キギョウ</t>
    </rPh>
    <rPh sb="10" eb="11">
      <t>ダン</t>
    </rPh>
    <phoneticPr fontId="2"/>
  </si>
  <si>
    <t>-</t>
    <phoneticPr fontId="2"/>
  </si>
  <si>
    <t>十勝圏複合事務組合</t>
    <rPh sb="0" eb="2">
      <t>トカチ</t>
    </rPh>
    <rPh sb="2" eb="3">
      <t>ケン</t>
    </rPh>
    <rPh sb="3" eb="5">
      <t>フクゴウ</t>
    </rPh>
    <rPh sb="5" eb="7">
      <t>ジム</t>
    </rPh>
    <rPh sb="7" eb="9">
      <t>クミアイ</t>
    </rPh>
    <phoneticPr fontId="2"/>
  </si>
  <si>
    <t>-</t>
    <phoneticPr fontId="2"/>
  </si>
  <si>
    <t>とかち広域消防事務組合</t>
    <rPh sb="3" eb="5">
      <t>コウイキ</t>
    </rPh>
    <rPh sb="5" eb="7">
      <t>ショウボウ</t>
    </rPh>
    <rPh sb="7" eb="9">
      <t>ジム</t>
    </rPh>
    <rPh sb="9" eb="11">
      <t>クミアイ</t>
    </rPh>
    <phoneticPr fontId="2"/>
  </si>
  <si>
    <t>-</t>
    <phoneticPr fontId="2"/>
  </si>
  <si>
    <t>-</t>
    <phoneticPr fontId="2"/>
  </si>
  <si>
    <t>-</t>
    <phoneticPr fontId="2"/>
  </si>
  <si>
    <t>-</t>
    <phoneticPr fontId="2"/>
  </si>
  <si>
    <t>(公共施設等整備基金(H30年度末現在))</t>
    <rPh sb="1" eb="3">
      <t>コウキョウ</t>
    </rPh>
    <rPh sb="3" eb="5">
      <t>シセツ</t>
    </rPh>
    <rPh sb="5" eb="6">
      <t>ナド</t>
    </rPh>
    <rPh sb="6" eb="8">
      <t>セイビ</t>
    </rPh>
    <rPh sb="8" eb="10">
      <t>キキン</t>
    </rPh>
    <phoneticPr fontId="2"/>
  </si>
  <si>
    <t>(農業振興基金(H30年度末現在))</t>
    <rPh sb="1" eb="3">
      <t>ノウギョウ</t>
    </rPh>
    <rPh sb="3" eb="5">
      <t>シンコウ</t>
    </rPh>
    <rPh sb="5" eb="7">
      <t>キキン</t>
    </rPh>
    <phoneticPr fontId="2"/>
  </si>
  <si>
    <t>(福祉基金(H30年度末現在))</t>
    <rPh sb="1" eb="3">
      <t>フクシ</t>
    </rPh>
    <rPh sb="3" eb="5">
      <t>キキン</t>
    </rPh>
    <phoneticPr fontId="2"/>
  </si>
  <si>
    <t>(村有林野基金(H30年度末現在))</t>
    <rPh sb="1" eb="3">
      <t>ソンユウ</t>
    </rPh>
    <rPh sb="3" eb="4">
      <t>ハヤシ</t>
    </rPh>
    <rPh sb="5" eb="7">
      <t>キキン</t>
    </rPh>
    <phoneticPr fontId="2"/>
  </si>
  <si>
    <t>(協働のまちづくり基金(H30年度末現在))</t>
    <rPh sb="1" eb="3">
      <t>キョウドウ</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</si>
  <si>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</si>
  <si>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</si>
  <si>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</si>
  <si>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将来負担比率は発生していない。
類似団体よりも償却率が高いが、数字を上げている道路については適正な管理を行っているため問題にならないものである。
しかし同様に高率な学校施設のうち、学校給食センター及び中学校は何らかの対応をR5には実施予定である。</t>
    <rPh sb="90" eb="92">
      <t>ガッコウ</t>
    </rPh>
    <rPh sb="92" eb="94">
      <t>キュウショク</t>
    </rPh>
    <rPh sb="98" eb="99">
      <t>オヨ</t>
    </rPh>
    <rPh sb="100" eb="103">
      <t>チュウガッコウ</t>
    </rPh>
    <rPh sb="104" eb="105">
      <t>ナン</t>
    </rPh>
    <rPh sb="108" eb="110">
      <t>タイオウ</t>
    </rPh>
    <rPh sb="115" eb="117">
      <t>ジッシ</t>
    </rPh>
    <rPh sb="117" eb="119">
      <t>ヨテイ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</si>
  <si>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</si>
  <si>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</si>
  <si>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</si>
  <si>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</si>
  <si>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</si>
  <si>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</si>
  <si>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</si>
  <si>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</si>
  <si>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将来負担比率については、発生していない。
　実質公債費比率については、借入額が多くなっていることや、公債費分を除いた普通交付税額が年々減少していること、交付税の事業費補正（過去に繰上償還済みで支出なし）に算定される金額が年々減少していること、等からここ数年単年度数値でも上昇し続けている。交付税措置の有利なものを借り入れているが、それでも自己資金は必要となることから、投資的経費の計画的な実施が求められる。公債費償還金額と借入額のバランスを考慮し、繰上償還等も検討しながら、将来負担となりすぎないよう実質公債費比率を上げすぎない事が必要である。なお、小規模団体であることから1千万円程度の金額の増減であっても数値に跳ね返ってしまうこと、また普通交付税の微少な増減であっても同様であることから、数字のみを追うと危険である。</t>
    <rPh sb="321" eb="323">
      <t>フツウ</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</si>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</sst>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2" fillId="0" borderId="35" xfId="5" applyNumberFormat="1" applyFont="1" applyFill="1" applyBorder="1" applyAlignment="1" applyProtection="1">
      <alignment horizontal="right" vertical="center" wrapText="1" shrinkToFit="1"/>
      <protection locked="0"/>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98"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xmlns:c16r2="http://schemas.microsoft.com/office/drawing/2015/06/chart">
            <c:ext xmlns:c16="http://schemas.microsoft.com/office/drawing/2014/chart" uri="{C3380CC4-5D6E-409C-BE32-E72D297353CC}">
              <c16:uniqueId val="{00000000-AC3E-4A07-8CB2-8D5FE7C018B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275474</c:v>
                </c:pt>
                <c:pt idx="1">
                  <c:v>404577</c:v>
                </c:pt>
                <c:pt idx="2">
                  <c:v>252818</c:v>
                </c:pt>
                <c:pt idx="3">
                  <c:v>463046</c:v>
                </c:pt>
                <c:pt idx="4">
                  <c:v>231068</c:v>
                </c:pt>
              </c:numCache>
            </c:numRef>
          </c:val>
          <c:smooth val="0"/>
          <c:extLst xmlns:c16r2="http://schemas.microsoft.com/office/drawing/2015/06/chart">
            <c:ext xmlns:c16="http://schemas.microsoft.com/office/drawing/2014/chart" uri="{C3380CC4-5D6E-409C-BE32-E72D297353CC}">
              <c16:uniqueId val="{00000001-AC3E-4A07-8CB2-8D5FE7C018B3}"/>
            </c:ext>
          </c:extLst>
        </c:ser>
        <c:dLbls>
          <c:showLegendKey val="0"/>
          <c:showVal val="0"/>
          <c:showCatName val="0"/>
          <c:showSerName val="0"/>
          <c:showPercent val="0"/>
          <c:showBubbleSize val="0"/>
        </c:dLbls>
        <c:marker val="1"/>
        <c:smooth val="0"/>
        <c:axId val="511339920"/>
        <c:axId val="511340312"/>
      </c:lineChart>
      <c:catAx>
        <c:axId val="511339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1340312"/>
        <c:crosses val="autoZero"/>
        <c:auto val="1"/>
        <c:lblAlgn val="ctr"/>
        <c:lblOffset val="100"/>
        <c:tickLblSkip val="1"/>
        <c:tickMarkSkip val="1"/>
        <c:noMultiLvlLbl val="0"/>
      </c:catAx>
      <c:valAx>
        <c:axId val="511340312"/>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1339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3.94</c:v>
                </c:pt>
                <c:pt idx="1">
                  <c:v>5.36</c:v>
                </c:pt>
                <c:pt idx="2">
                  <c:v>5.46</c:v>
                </c:pt>
                <c:pt idx="3">
                  <c:v>5.51</c:v>
                </c:pt>
                <c:pt idx="4">
                  <c:v>6.89</c:v>
                </c:pt>
              </c:numCache>
            </c:numRef>
          </c:val>
          <c:extLst xmlns:c16r2="http://schemas.microsoft.com/office/drawing/2015/06/chart">
            <c:ext xmlns:c16="http://schemas.microsoft.com/office/drawing/2014/chart" uri="{C3380CC4-5D6E-409C-BE32-E72D297353CC}">
              <c16:uniqueId val="{00000000-1FF7-422C-947F-9A2BDAAC69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62.67</c:v>
                </c:pt>
                <c:pt idx="1">
                  <c:v>64.22</c:v>
                </c:pt>
                <c:pt idx="2">
                  <c:v>67.7</c:v>
                </c:pt>
                <c:pt idx="3">
                  <c:v>70.88</c:v>
                </c:pt>
                <c:pt idx="4">
                  <c:v>70.790000000000006</c:v>
                </c:pt>
              </c:numCache>
            </c:numRef>
          </c:val>
          <c:extLst xmlns:c16r2="http://schemas.microsoft.com/office/drawing/2015/06/chart">
            <c:ext xmlns:c16="http://schemas.microsoft.com/office/drawing/2014/chart" uri="{C3380CC4-5D6E-409C-BE32-E72D297353CC}">
              <c16:uniqueId val="{00000001-1FF7-422C-947F-9A2BDAAC69F2}"/>
            </c:ext>
          </c:extLst>
        </c:ser>
        <c:dLbls>
          <c:showLegendKey val="0"/>
          <c:showVal val="0"/>
          <c:showCatName val="0"/>
          <c:showSerName val="0"/>
          <c:showPercent val="0"/>
          <c:showBubbleSize val="0"/>
        </c:dLbls>
        <c:gapWidth val="250"/>
        <c:overlap val="100"/>
        <c:axId val="519015720"/>
        <c:axId val="519012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-4.29</c:v>
                </c:pt>
                <c:pt idx="1">
                  <c:v>3.49</c:v>
                </c:pt>
                <c:pt idx="2">
                  <c:v>2.84</c:v>
                </c:pt>
                <c:pt idx="3">
                  <c:v>0.41</c:v>
                </c:pt>
                <c:pt idx="4">
                  <c:v>1.3</c:v>
                </c:pt>
              </c:numCache>
            </c:numRef>
          </c:val>
          <c:smooth val="0"/>
          <c:extLst xmlns:c16r2="http://schemas.microsoft.com/office/drawing/2015/06/chart">
            <c:ext xmlns:c16="http://schemas.microsoft.com/office/drawing/2014/chart" uri="{C3380CC4-5D6E-409C-BE32-E72D297353CC}">
              <c16:uniqueId val="{00000002-1FF7-422C-947F-9A2BDAAC69F2}"/>
            </c:ext>
          </c:extLst>
        </c:ser>
        <c:dLbls>
          <c:showLegendKey val="0"/>
          <c:showVal val="0"/>
          <c:showCatName val="0"/>
          <c:showSerName val="0"/>
          <c:showPercent val="0"/>
          <c:showBubbleSize val="0"/>
        </c:dLbls>
        <c:marker val="1"/>
        <c:smooth val="0"/>
        <c:axId val="519015720"/>
        <c:axId val="519012584"/>
      </c:lineChart>
      <c:catAx>
        <c:axId val="519015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9012584"/>
        <c:crosses val="autoZero"/>
        <c:auto val="1"/>
        <c:lblAlgn val="ctr"/>
        <c:lblOffset val="100"/>
        <c:tickLblSkip val="1"/>
        <c:tickMarkSkip val="1"/>
        <c:noMultiLvlLbl val="0"/>
      </c:catAx>
      <c:valAx>
        <c:axId val="519012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015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686-4914-803D-613BB477A5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686-4914-803D-613BB477A5FA}"/>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686-4914-803D-613BB477A5FA}"/>
            </c:ext>
          </c:extLst>
        </c:ser>
        <c:ser>
          <c:idx val="3"/>
          <c:order val="3"/>
          <c:tx>
            <c:strRef>
              <c:f>データシート!$A$30</c:f>
              <c:strCache>
                <c:ptCount val="1"/>
                <c:pt idx="0">
                  <c:v>介護保険事業特別会計サービス事業勘定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3686-4914-803D-613BB477A5FA}"/>
            </c:ext>
          </c:extLst>
        </c:ser>
        <c:ser>
          <c:idx val="4"/>
          <c:order val="4"/>
          <c:tx>
            <c:strRef>
              <c:f>データシート!$A$31</c:f>
              <c:strCache>
                <c:ptCount val="1"/>
                <c:pt idx="0">
                  <c:v>国民健康保険事業特別会計診療施設勘定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686-4914-803D-613BB477A5FA}"/>
            </c:ext>
          </c:extLst>
        </c:ser>
        <c:ser>
          <c:idx val="5"/>
          <c:order val="5"/>
          <c:tx>
            <c:strRef>
              <c:f>データシート!$A$32</c:f>
              <c:strCache>
                <c:ptCount val="1"/>
                <c:pt idx="0">
                  <c:v>介護保険事業特別会計事業勘定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0.06</c:v>
                </c:pt>
                <c:pt idx="4">
                  <c:v>#N/A</c:v>
                </c:pt>
                <c:pt idx="5">
                  <c:v>0.15</c:v>
                </c:pt>
                <c:pt idx="6">
                  <c:v>#N/A</c:v>
                </c:pt>
                <c:pt idx="7">
                  <c:v>0.22</c:v>
                </c:pt>
                <c:pt idx="8">
                  <c:v>#N/A</c:v>
                </c:pt>
                <c:pt idx="9">
                  <c:v>0.11</c:v>
                </c:pt>
              </c:numCache>
            </c:numRef>
          </c:val>
          <c:extLst xmlns:c16r2="http://schemas.microsoft.com/office/drawing/2015/06/chart">
            <c:ext xmlns:c16="http://schemas.microsoft.com/office/drawing/2014/chart" uri="{C3380CC4-5D6E-409C-BE32-E72D297353CC}">
              <c16:uniqueId val="{00000005-3686-4914-803D-613BB477A5FA}"/>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6-3686-4914-803D-613BB477A5FA}"/>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0.28999999999999998</c:v>
                </c:pt>
              </c:numCache>
            </c:numRef>
          </c:val>
          <c:extLst xmlns:c16r2="http://schemas.microsoft.com/office/drawing/2015/06/chart">
            <c:ext xmlns:c16="http://schemas.microsoft.com/office/drawing/2014/chart" uri="{C3380CC4-5D6E-409C-BE32-E72D297353CC}">
              <c16:uniqueId val="{00000007-3686-4914-803D-613BB477A5FA}"/>
            </c:ext>
          </c:extLst>
        </c:ser>
        <c:ser>
          <c:idx val="8"/>
          <c:order val="8"/>
          <c:tx>
            <c:strRef>
              <c:f>データシート!$A$35</c:f>
              <c:strCache>
                <c:ptCount val="1"/>
                <c:pt idx="0">
                  <c:v>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0.39</c:v>
                </c:pt>
                <c:pt idx="2">
                  <c:v>#N/A</c:v>
                </c:pt>
                <c:pt idx="3">
                  <c:v>0.93</c:v>
                </c:pt>
                <c:pt idx="4">
                  <c:v>#N/A</c:v>
                </c:pt>
                <c:pt idx="5">
                  <c:v>0.03</c:v>
                </c:pt>
                <c:pt idx="6">
                  <c:v>#N/A</c:v>
                </c:pt>
                <c:pt idx="7">
                  <c:v>0.56999999999999995</c:v>
                </c:pt>
                <c:pt idx="8">
                  <c:v>#N/A</c:v>
                </c:pt>
                <c:pt idx="9">
                  <c:v>0.61</c:v>
                </c:pt>
              </c:numCache>
            </c:numRef>
          </c:val>
          <c:extLst xmlns:c16r2="http://schemas.microsoft.com/office/drawing/2015/06/chart">
            <c:ext xmlns:c16="http://schemas.microsoft.com/office/drawing/2014/chart" uri="{C3380CC4-5D6E-409C-BE32-E72D297353CC}">
              <c16:uniqueId val="{00000008-3686-4914-803D-613BB477A5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3.94</c:v>
                </c:pt>
                <c:pt idx="2">
                  <c:v>#N/A</c:v>
                </c:pt>
                <c:pt idx="3">
                  <c:v>5.36</c:v>
                </c:pt>
                <c:pt idx="4">
                  <c:v>#N/A</c:v>
                </c:pt>
                <c:pt idx="5">
                  <c:v>5.45</c:v>
                </c:pt>
                <c:pt idx="6">
                  <c:v>#N/A</c:v>
                </c:pt>
                <c:pt idx="7">
                  <c:v>5.51</c:v>
                </c:pt>
                <c:pt idx="8">
                  <c:v>#N/A</c:v>
                </c:pt>
                <c:pt idx="9">
                  <c:v>6.89</c:v>
                </c:pt>
              </c:numCache>
            </c:numRef>
          </c:val>
          <c:extLst xmlns:c16r2="http://schemas.microsoft.com/office/drawing/2015/06/chart">
            <c:ext xmlns:c16="http://schemas.microsoft.com/office/drawing/2014/chart" uri="{C3380CC4-5D6E-409C-BE32-E72D297353CC}">
              <c16:uniqueId val="{00000009-3686-4914-803D-613BB477A5FA}"/>
            </c:ext>
          </c:extLst>
        </c:ser>
        <c:dLbls>
          <c:showLegendKey val="0"/>
          <c:showVal val="0"/>
          <c:showCatName val="0"/>
          <c:showSerName val="0"/>
          <c:showPercent val="0"/>
          <c:showBubbleSize val="0"/>
        </c:dLbls>
        <c:gapWidth val="150"/>
        <c:overlap val="100"/>
        <c:axId val="519013368"/>
        <c:axId val="519009840"/>
      </c:barChart>
      <c:catAx>
        <c:axId val="519013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9009840"/>
        <c:crosses val="autoZero"/>
        <c:auto val="1"/>
        <c:lblAlgn val="ctr"/>
        <c:lblOffset val="100"/>
        <c:tickLblSkip val="1"/>
        <c:tickMarkSkip val="1"/>
        <c:noMultiLvlLbl val="0"/>
      </c:catAx>
      <c:valAx>
        <c:axId val="51900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0133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578</c:v>
                </c:pt>
                <c:pt idx="5">
                  <c:v>577</c:v>
                </c:pt>
                <c:pt idx="8">
                  <c:v>596</c:v>
                </c:pt>
                <c:pt idx="11">
                  <c:v>547</c:v>
                </c:pt>
                <c:pt idx="14">
                  <c:v>581</c:v>
                </c:pt>
              </c:numCache>
            </c:numRef>
          </c:val>
          <c:extLst xmlns:c16r2="http://schemas.microsoft.com/office/drawing/2015/06/chart">
            <c:ext xmlns:c16="http://schemas.microsoft.com/office/drawing/2014/chart" uri="{C3380CC4-5D6E-409C-BE32-E72D297353CC}">
              <c16:uniqueId val="{00000000-79BD-451D-AC42-8B60F5C381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9BD-451D-AC42-8B60F5C381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13</c:v>
                </c:pt>
                <c:pt idx="3">
                  <c:v>1</c:v>
                </c:pt>
                <c:pt idx="6">
                  <c:v>1</c:v>
                </c:pt>
                <c:pt idx="9">
                  <c:v>6</c:v>
                </c:pt>
                <c:pt idx="12">
                  <c:v>9</c:v>
                </c:pt>
              </c:numCache>
            </c:numRef>
          </c:val>
          <c:extLst xmlns:c16r2="http://schemas.microsoft.com/office/drawing/2015/06/chart">
            <c:ext xmlns:c16="http://schemas.microsoft.com/office/drawing/2014/chart" uri="{C3380CC4-5D6E-409C-BE32-E72D297353CC}">
              <c16:uniqueId val="{00000002-79BD-451D-AC42-8B60F5C381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7</c:v>
                </c:pt>
                <c:pt idx="6">
                  <c:v>2</c:v>
                </c:pt>
                <c:pt idx="9">
                  <c:v>2</c:v>
                </c:pt>
                <c:pt idx="12">
                  <c:v>2</c:v>
                </c:pt>
              </c:numCache>
            </c:numRef>
          </c:val>
          <c:extLst xmlns:c16r2="http://schemas.microsoft.com/office/drawing/2015/06/chart">
            <c:ext xmlns:c16="http://schemas.microsoft.com/office/drawing/2014/chart" uri="{C3380CC4-5D6E-409C-BE32-E72D297353CC}">
              <c16:uniqueId val="{00000003-79BD-451D-AC42-8B60F5C381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63</c:v>
                </c:pt>
                <c:pt idx="3">
                  <c:v>75</c:v>
                </c:pt>
                <c:pt idx="6">
                  <c:v>63</c:v>
                </c:pt>
                <c:pt idx="9">
                  <c:v>55</c:v>
                </c:pt>
                <c:pt idx="12">
                  <c:v>54</c:v>
                </c:pt>
              </c:numCache>
            </c:numRef>
          </c:val>
          <c:extLst xmlns:c16r2="http://schemas.microsoft.com/office/drawing/2015/06/chart">
            <c:ext xmlns:c16="http://schemas.microsoft.com/office/drawing/2014/chart" uri="{C3380CC4-5D6E-409C-BE32-E72D297353CC}">
              <c16:uniqueId val="{00000004-79BD-451D-AC42-8B60F5C381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9BD-451D-AC42-8B60F5C381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9BD-451D-AC42-8B60F5C381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673</c:v>
                </c:pt>
                <c:pt idx="3">
                  <c:v>642</c:v>
                </c:pt>
                <c:pt idx="6">
                  <c:v>712</c:v>
                </c:pt>
                <c:pt idx="9">
                  <c:v>688</c:v>
                </c:pt>
                <c:pt idx="12">
                  <c:v>742</c:v>
                </c:pt>
              </c:numCache>
            </c:numRef>
          </c:val>
          <c:extLst xmlns:c16r2="http://schemas.microsoft.com/office/drawing/2015/06/chart">
            <c:ext xmlns:c16="http://schemas.microsoft.com/office/drawing/2014/chart" uri="{C3380CC4-5D6E-409C-BE32-E72D297353CC}">
              <c16:uniqueId val="{00000007-79BD-451D-AC42-8B60F5C38156}"/>
            </c:ext>
          </c:extLst>
        </c:ser>
        <c:dLbls>
          <c:showLegendKey val="0"/>
          <c:showVal val="0"/>
          <c:showCatName val="0"/>
          <c:showSerName val="0"/>
          <c:showPercent val="0"/>
          <c:showBubbleSize val="0"/>
        </c:dLbls>
        <c:gapWidth val="100"/>
        <c:overlap val="100"/>
        <c:axId val="519014152"/>
        <c:axId val="5190145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178</c:v>
                </c:pt>
                <c:pt idx="2">
                  <c:v>#N/A</c:v>
                </c:pt>
                <c:pt idx="3">
                  <c:v>#N/A</c:v>
                </c:pt>
                <c:pt idx="4">
                  <c:v>148</c:v>
                </c:pt>
                <c:pt idx="5">
                  <c:v>#N/A</c:v>
                </c:pt>
                <c:pt idx="6">
                  <c:v>#N/A</c:v>
                </c:pt>
                <c:pt idx="7">
                  <c:v>182</c:v>
                </c:pt>
                <c:pt idx="8">
                  <c:v>#N/A</c:v>
                </c:pt>
                <c:pt idx="9">
                  <c:v>#N/A</c:v>
                </c:pt>
                <c:pt idx="10">
                  <c:v>204</c:v>
                </c:pt>
                <c:pt idx="11">
                  <c:v>#N/A</c:v>
                </c:pt>
                <c:pt idx="12">
                  <c:v>#N/A</c:v>
                </c:pt>
                <c:pt idx="13">
                  <c:v>226</c:v>
                </c:pt>
                <c:pt idx="14">
                  <c:v>#N/A</c:v>
                </c:pt>
              </c:numCache>
            </c:numRef>
          </c:val>
          <c:smooth val="0"/>
          <c:extLst xmlns:c16r2="http://schemas.microsoft.com/office/drawing/2015/06/chart">
            <c:ext xmlns:c16="http://schemas.microsoft.com/office/drawing/2014/chart" uri="{C3380CC4-5D6E-409C-BE32-E72D297353CC}">
              <c16:uniqueId val="{00000008-79BD-451D-AC42-8B60F5C38156}"/>
            </c:ext>
          </c:extLst>
        </c:ser>
        <c:dLbls>
          <c:showLegendKey val="0"/>
          <c:showVal val="0"/>
          <c:showCatName val="0"/>
          <c:showSerName val="0"/>
          <c:showPercent val="0"/>
          <c:showBubbleSize val="0"/>
        </c:dLbls>
        <c:marker val="1"/>
        <c:smooth val="0"/>
        <c:axId val="519014152"/>
        <c:axId val="519014544"/>
      </c:lineChart>
      <c:catAx>
        <c:axId val="51901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9014544"/>
        <c:crosses val="autoZero"/>
        <c:auto val="1"/>
        <c:lblAlgn val="ctr"/>
        <c:lblOffset val="100"/>
        <c:tickLblSkip val="1"/>
        <c:tickMarkSkip val="1"/>
        <c:noMultiLvlLbl val="0"/>
      </c:catAx>
      <c:valAx>
        <c:axId val="519014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014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2687</c:v>
                </c:pt>
                <c:pt idx="5">
                  <c:v>4096</c:v>
                </c:pt>
                <c:pt idx="8">
                  <c:v>4098</c:v>
                </c:pt>
                <c:pt idx="11">
                  <c:v>4378</c:v>
                </c:pt>
                <c:pt idx="14">
                  <c:v>4200</c:v>
                </c:pt>
              </c:numCache>
            </c:numRef>
          </c:val>
          <c:extLst xmlns:c16r2="http://schemas.microsoft.com/office/drawing/2015/06/chart">
            <c:ext xmlns:c16="http://schemas.microsoft.com/office/drawing/2014/chart" uri="{C3380CC4-5D6E-409C-BE32-E72D297353CC}">
              <c16:uniqueId val="{00000000-2405-46C8-9109-7839159DAE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138</c:v>
                </c:pt>
                <c:pt idx="5">
                  <c:v>122</c:v>
                </c:pt>
                <c:pt idx="8">
                  <c:v>113</c:v>
                </c:pt>
                <c:pt idx="11">
                  <c:v>89</c:v>
                </c:pt>
                <c:pt idx="14">
                  <c:v>73</c:v>
                </c:pt>
              </c:numCache>
            </c:numRef>
          </c:val>
          <c:extLst xmlns:c16r2="http://schemas.microsoft.com/office/drawing/2015/06/chart">
            <c:ext xmlns:c16="http://schemas.microsoft.com/office/drawing/2014/chart" uri="{C3380CC4-5D6E-409C-BE32-E72D297353CC}">
              <c16:uniqueId val="{00000001-2405-46C8-9109-7839159DAE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5212</c:v>
                </c:pt>
                <c:pt idx="5">
                  <c:v>5175</c:v>
                </c:pt>
                <c:pt idx="8">
                  <c:v>5440</c:v>
                </c:pt>
                <c:pt idx="11">
                  <c:v>5464</c:v>
                </c:pt>
                <c:pt idx="14">
                  <c:v>5428</c:v>
                </c:pt>
              </c:numCache>
            </c:numRef>
          </c:val>
          <c:extLst xmlns:c16r2="http://schemas.microsoft.com/office/drawing/2015/06/chart">
            <c:ext xmlns:c16="http://schemas.microsoft.com/office/drawing/2014/chart" uri="{C3380CC4-5D6E-409C-BE32-E72D297353CC}">
              <c16:uniqueId val="{00000002-2405-46C8-9109-7839159DAE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405-46C8-9109-7839159DAE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405-46C8-9109-7839159DAE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405-46C8-9109-7839159DAE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626</c:v>
                </c:pt>
                <c:pt idx="3">
                  <c:v>619</c:v>
                </c:pt>
                <c:pt idx="6">
                  <c:v>588</c:v>
                </c:pt>
                <c:pt idx="9">
                  <c:v>592</c:v>
                </c:pt>
                <c:pt idx="12">
                  <c:v>551</c:v>
                </c:pt>
              </c:numCache>
            </c:numRef>
          </c:val>
          <c:extLst xmlns:c16r2="http://schemas.microsoft.com/office/drawing/2015/06/chart">
            <c:ext xmlns:c16="http://schemas.microsoft.com/office/drawing/2014/chart" uri="{C3380CC4-5D6E-409C-BE32-E72D297353CC}">
              <c16:uniqueId val="{00000006-2405-46C8-9109-7839159DAE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c:v>
                </c:pt>
                <c:pt idx="3">
                  <c:v>36</c:v>
                </c:pt>
                <c:pt idx="6">
                  <c:v>7</c:v>
                </c:pt>
                <c:pt idx="9">
                  <c:v>6</c:v>
                </c:pt>
                <c:pt idx="12">
                  <c:v>5</c:v>
                </c:pt>
              </c:numCache>
            </c:numRef>
          </c:val>
          <c:extLst xmlns:c16r2="http://schemas.microsoft.com/office/drawing/2015/06/chart">
            <c:ext xmlns:c16="http://schemas.microsoft.com/office/drawing/2014/chart" uri="{C3380CC4-5D6E-409C-BE32-E72D297353CC}">
              <c16:uniqueId val="{00000007-2405-46C8-9109-7839159DAE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550</c:v>
                </c:pt>
                <c:pt idx="3">
                  <c:v>468</c:v>
                </c:pt>
                <c:pt idx="6">
                  <c:v>494</c:v>
                </c:pt>
                <c:pt idx="9">
                  <c:v>492</c:v>
                </c:pt>
                <c:pt idx="12">
                  <c:v>478</c:v>
                </c:pt>
              </c:numCache>
            </c:numRef>
          </c:val>
          <c:extLst xmlns:c16r2="http://schemas.microsoft.com/office/drawing/2015/06/chart">
            <c:ext xmlns:c16="http://schemas.microsoft.com/office/drawing/2014/chart" uri="{C3380CC4-5D6E-409C-BE32-E72D297353CC}">
              <c16:uniqueId val="{00000008-2405-46C8-9109-7839159DAE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c:v>
                </c:pt>
                <c:pt idx="3">
                  <c:v>8</c:v>
                </c:pt>
                <c:pt idx="6">
                  <c:v>336</c:v>
                </c:pt>
                <c:pt idx="9">
                  <c:v>356</c:v>
                </c:pt>
                <c:pt idx="12">
                  <c:v>286</c:v>
                </c:pt>
              </c:numCache>
            </c:numRef>
          </c:val>
          <c:extLst xmlns:c16r2="http://schemas.microsoft.com/office/drawing/2015/06/chart">
            <c:ext xmlns:c16="http://schemas.microsoft.com/office/drawing/2014/chart" uri="{C3380CC4-5D6E-409C-BE32-E72D297353CC}">
              <c16:uniqueId val="{00000009-2405-46C8-9109-7839159DAE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4087</c:v>
                </c:pt>
                <c:pt idx="3">
                  <c:v>4314</c:v>
                </c:pt>
                <c:pt idx="6">
                  <c:v>4271</c:v>
                </c:pt>
                <c:pt idx="9">
                  <c:v>4682</c:v>
                </c:pt>
                <c:pt idx="12">
                  <c:v>4386</c:v>
                </c:pt>
              </c:numCache>
            </c:numRef>
          </c:val>
          <c:extLst xmlns:c16r2="http://schemas.microsoft.com/office/drawing/2015/06/chart">
            <c:ext xmlns:c16="http://schemas.microsoft.com/office/drawing/2014/chart" uri="{C3380CC4-5D6E-409C-BE32-E72D297353CC}">
              <c16:uniqueId val="{0000000A-2405-46C8-9109-7839159DAE72}"/>
            </c:ext>
          </c:extLst>
        </c:ser>
        <c:dLbls>
          <c:showLegendKey val="0"/>
          <c:showVal val="0"/>
          <c:showCatName val="0"/>
          <c:showSerName val="0"/>
          <c:showPercent val="0"/>
          <c:showBubbleSize val="0"/>
        </c:dLbls>
        <c:gapWidth val="100"/>
        <c:overlap val="100"/>
        <c:axId val="519016504"/>
        <c:axId val="519014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405-46C8-9109-7839159DAE72}"/>
            </c:ext>
          </c:extLst>
        </c:ser>
        <c:dLbls>
          <c:showLegendKey val="0"/>
          <c:showVal val="0"/>
          <c:showCatName val="0"/>
          <c:showSerName val="0"/>
          <c:showPercent val="0"/>
          <c:showBubbleSize val="0"/>
        </c:dLbls>
        <c:marker val="1"/>
        <c:smooth val="0"/>
        <c:axId val="519016504"/>
        <c:axId val="519014936"/>
      </c:lineChart>
      <c:catAx>
        <c:axId val="519016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9014936"/>
        <c:crosses val="autoZero"/>
        <c:auto val="1"/>
        <c:lblAlgn val="ctr"/>
        <c:lblOffset val="100"/>
        <c:tickLblSkip val="1"/>
        <c:tickMarkSkip val="1"/>
        <c:noMultiLvlLbl val="0"/>
      </c:catAx>
      <c:valAx>
        <c:axId val="519014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9016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1960</c:v>
                </c:pt>
                <c:pt idx="1">
                  <c:v>1976</c:v>
                </c:pt>
                <c:pt idx="2">
                  <c:v>1973</c:v>
                </c:pt>
              </c:numCache>
            </c:numRef>
          </c:val>
          <c:extLst xmlns:c16r2="http://schemas.microsoft.com/office/drawing/2015/06/chart">
            <c:ext xmlns:c16="http://schemas.microsoft.com/office/drawing/2014/chart" uri="{C3380CC4-5D6E-409C-BE32-E72D297353CC}">
              <c16:uniqueId val="{00000000-7191-4AF6-A976-AC9C0F1FB3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314</c:v>
                </c:pt>
                <c:pt idx="1">
                  <c:v>314</c:v>
                </c:pt>
                <c:pt idx="2">
                  <c:v>315</c:v>
                </c:pt>
              </c:numCache>
            </c:numRef>
          </c:val>
          <c:extLst xmlns:c16r2="http://schemas.microsoft.com/office/drawing/2015/06/chart">
            <c:ext xmlns:c16="http://schemas.microsoft.com/office/drawing/2014/chart" uri="{C3380CC4-5D6E-409C-BE32-E72D297353CC}">
              <c16:uniqueId val="{00000001-7191-4AF6-A976-AC9C0F1FB3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2841</c:v>
                </c:pt>
                <c:pt idx="1">
                  <c:v>2857</c:v>
                </c:pt>
                <c:pt idx="2">
                  <c:v>2816</c:v>
                </c:pt>
              </c:numCache>
            </c:numRef>
          </c:val>
          <c:extLst xmlns:c16r2="http://schemas.microsoft.com/office/drawing/2015/06/chart">
            <c:ext xmlns:c16="http://schemas.microsoft.com/office/drawing/2014/chart" uri="{C3380CC4-5D6E-409C-BE32-E72D297353CC}">
              <c16:uniqueId val="{00000002-7191-4AF6-A976-AC9C0F1FB3ED}"/>
            </c:ext>
          </c:extLst>
        </c:ser>
        <c:dLbls>
          <c:showLegendKey val="0"/>
          <c:showVal val="0"/>
          <c:showCatName val="0"/>
          <c:showSerName val="0"/>
          <c:showPercent val="0"/>
          <c:showBubbleSize val="0"/>
        </c:dLbls>
        <c:gapWidth val="120"/>
        <c:overlap val="100"/>
        <c:axId val="519013760"/>
        <c:axId val="519011800"/>
      </c:barChart>
      <c:catAx>
        <c:axId val="51901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9011800"/>
        <c:crosses val="autoZero"/>
        <c:auto val="1"/>
        <c:lblAlgn val="ctr"/>
        <c:lblOffset val="100"/>
        <c:tickLblSkip val="1"/>
        <c:tickMarkSkip val="1"/>
        <c:noMultiLvlLbl val="0"/>
      </c:catAx>
      <c:valAx>
        <c:axId val="5190118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901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C15-4D6D-BFA5-FF105DB5615B}"/>
                </c:ext>
                <c:ext xmlns:c15="http://schemas.microsoft.com/office/drawing/2012/chart" uri="{CE6537A1-D6FC-4f65-9D91-7224C49458BB}">
                  <c15:dlblFieldTable>
                    <c15:dlblFTEntry>
                      <c15:txfldGUID>{75DCB38C-6A78-4075-BAFA-EBDCFD703BFB}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C15-4D6D-BFA5-FF105DB5615B}"/>
                </c:ext>
                <c:ext xmlns:c15="http://schemas.microsoft.com/office/drawing/2012/chart" uri="{CE6537A1-D6FC-4f65-9D91-7224C49458BB}">
                  <c15:dlblFieldTable>
                    <c15:dlblFTEntry>
                      <c15:txfldGUID>{546F6CB1-5A74-4915-B220-39131341BCE3}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C15-4D6D-BFA5-FF105DB5615B}"/>
                </c:ext>
                <c:ext xmlns:c15="http://schemas.microsoft.com/office/drawing/2012/chart" uri="{CE6537A1-D6FC-4f65-9D91-7224C49458BB}">
                  <c15:dlblFieldTable>
                    <c15:dlblFTEntry>
                      <c15:txfldGUID>{381FAA17-22B8-43D6-9A5F-0D695D625D5C}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C15-4D6D-BFA5-FF105DB5615B}"/>
                </c:ext>
                <c:ext xmlns:c15="http://schemas.microsoft.com/office/drawing/2012/chart" uri="{CE6537A1-D6FC-4f65-9D91-7224C49458BB}">
                  <c15:dlblFieldTable>
                    <c15:dlblFTEntry>
                      <c15:txfldGUID>{749469F2-C368-4E44-A222-69783DC40A66}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C15-4D6D-BFA5-FF105DB5615B}"/>
                </c:ext>
                <c:ext xmlns:c15="http://schemas.microsoft.com/office/drawing/2012/chart" uri="{CE6537A1-D6FC-4f65-9D91-7224C49458BB}">
                  <c15:dlblFieldTable>
                    <c15:dlblFTEntry>
                      <c15:txfldGUID>{167B2C3C-8E89-4B63-984A-02EA10AF3DAB}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C15-4D6D-BFA5-FF105DB5615B}"/>
                </c:ext>
                <c:ext xmlns:c15="http://schemas.microsoft.com/office/drawing/2012/chart" uri="{CE6537A1-D6FC-4f65-9D91-7224C49458BB}">
                  <c15:dlblFieldTable>
                    <c15:dlblFTEntry>
                      <c15:txfldGUID>{ECE25DEB-8EA9-441B-A584-31CADCCA6BA4}</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C15-4D6D-BFA5-FF105DB5615B}"/>
                </c:ext>
                <c:ext xmlns:c15="http://schemas.microsoft.com/office/drawing/2012/chart" uri="{CE6537A1-D6FC-4f65-9D91-7224C49458BB}">
                  <c15:dlblFieldTable>
                    <c15:dlblFTEntry>
                      <c15:txfldGUID>{D7CA6A6F-AEB2-4B9A-8585-A1773934309E}</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C15-4D6D-BFA5-FF105DB5615B}"/>
                </c:ext>
                <c:ext xmlns:c15="http://schemas.microsoft.com/office/drawing/2012/chart" uri="{CE6537A1-D6FC-4f65-9D91-7224C49458BB}">
                  <c15:dlblFieldTable>
                    <c15:dlblFTEntry>
                      <c15:txfldGUID>{E4877137-A547-44CF-8FC9-910B450B6681}</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C15-4D6D-BFA5-FF105DB5615B}"/>
                </c:ext>
                <c:ext xmlns:c15="http://schemas.microsoft.com/office/drawing/2012/chart" uri="{CE6537A1-D6FC-4f65-9D91-7224C49458BB}">
                  <c15:dlblFieldTable>
                    <c15:dlblFTEntry>
                      <c15:txfldGUID>{8CCBB16B-DA80-4371-B52B-81E457A4B09A}</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61.4</c:v>
                </c:pt>
                <c:pt idx="24">
                  <c:v>61.8</c:v>
                </c:pt>
                <c:pt idx="32">
                  <c:v>62.3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C15-4D6D-BFA5-FF105DB5615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C15-4D6D-BFA5-FF105DB5615B}"/>
                </c:ext>
                <c:ext xmlns:c15="http://schemas.microsoft.com/office/drawing/2012/chart" uri="{CE6537A1-D6FC-4f65-9D91-7224C49458BB}">
                  <c15:dlblFieldTable>
                    <c15:dlblFTEntry>
                      <c15:txfldGUID>{2A9BE061-7967-4DFF-A7D3-DF2AFEBF99E9}</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C15-4D6D-BFA5-FF105DB5615B}"/>
                </c:ext>
                <c:ext xmlns:c15="http://schemas.microsoft.com/office/drawing/2012/chart" uri="{CE6537A1-D6FC-4f65-9D91-7224C49458BB}">
                  <c15:dlblFieldTable>
                    <c15:dlblFTEntry>
                      <c15:txfldGUID>{E8F3B878-CF14-4A92-8852-2AB5E2C30CCA}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C15-4D6D-BFA5-FF105DB5615B}"/>
                </c:ext>
                <c:ext xmlns:c15="http://schemas.microsoft.com/office/drawing/2012/chart" uri="{CE6537A1-D6FC-4f65-9D91-7224C49458BB}">
                  <c15:dlblFieldTable>
                    <c15:dlblFTEntry>
                      <c15:txfldGUID>{3046279F-C03F-45D9-9AA2-298BCD9DFD47}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C15-4D6D-BFA5-FF105DB5615B}"/>
                </c:ext>
                <c:ext xmlns:c15="http://schemas.microsoft.com/office/drawing/2012/chart" uri="{CE6537A1-D6FC-4f65-9D91-7224C49458BB}">
                  <c15:dlblFieldTable>
                    <c15:dlblFTEntry>
                      <c15:txfldGUID>{D9680047-89B2-4F99-8284-4877F3578E9E}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C15-4D6D-BFA5-FF105DB5615B}"/>
                </c:ext>
                <c:ext xmlns:c15="http://schemas.microsoft.com/office/drawing/2012/chart" uri="{CE6537A1-D6FC-4f65-9D91-7224C49458BB}">
                  <c15:dlblFieldTable>
                    <c15:dlblFTEntry>
                      <c15:txfldGUID>{5F2C8308-C633-46F6-853F-A76B2D96A44E}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C15-4D6D-BFA5-FF105DB5615B}"/>
                </c:ext>
                <c:ext xmlns:c15="http://schemas.microsoft.com/office/drawing/2012/chart" uri="{CE6537A1-D6FC-4f65-9D91-7224C49458BB}">
                  <c15:dlblFieldTable>
                    <c15:dlblFTEntry>
                      <c15:txfldGUID>{17446624-4BED-4CF6-B4C0-C042465F0B3C}</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C15-4D6D-BFA5-FF105DB5615B}"/>
                </c:ext>
                <c:ext xmlns:c15="http://schemas.microsoft.com/office/drawing/2012/chart" uri="{CE6537A1-D6FC-4f65-9D91-7224C49458BB}">
                  <c15:dlblFieldTable>
                    <c15:dlblFTEntry>
                      <c15:txfldGUID>{38DC0996-8AC6-4097-A2A7-BF33A70C7B40}</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C15-4D6D-BFA5-FF105DB5615B}"/>
                </c:ext>
                <c:ext xmlns:c15="http://schemas.microsoft.com/office/drawing/2012/chart" uri="{CE6537A1-D6FC-4f65-9D91-7224C49458BB}">
                  <c15:dlblFieldTable>
                    <c15:dlblFTEntry>
                      <c15:txfldGUID>{C875C51A-D74E-44D6-9E2F-F7FE56C426DF}</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C15-4D6D-BFA5-FF105DB5615B}"/>
                </c:ext>
                <c:ext xmlns:c15="http://schemas.microsoft.com/office/drawing/2012/chart" uri="{CE6537A1-D6FC-4f65-9D91-7224C49458BB}">
                  <c15:dlblFieldTable>
                    <c15:dlblFTEntry>
                      <c15:txfldGUID>{B955E531-6053-4EBB-AFB3-7226059C7328}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56.3</c:v>
                </c:pt>
                <c:pt idx="24">
                  <c:v>57.6</c:v>
                </c:pt>
                <c:pt idx="32">
                  <c:v>58.7</c:v>
                </c:pt>
              </c:numCache>
            </c:numRef>
          </c:xVal>
          <c:yVal>
            <c:numRef>
              <c:f>公会計指標分析・財政指標組合せ分析表!$BP$55:$DC$55</c:f>
              <c:numCache>
                <c:formatCode>#,##0.0;"▲ "#,##0.0</c:formatCode>
                <c:ptCount val="40"/>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FC15-4D6D-BFA5-FF105DB5615B}"/>
            </c:ext>
          </c:extLst>
        </c:ser>
        <c:dLbls>
          <c:showLegendKey val="0"/>
          <c:showVal val="1"/>
          <c:showCatName val="0"/>
          <c:showSerName val="0"/>
          <c:showPercent val="0"/>
          <c:showBubbleSize val="0"/>
        </c:dLbls>
        <c:axId val="519010624"/>
        <c:axId val="519011016"/>
      </c:scatterChart>
      <c:valAx>
        <c:axId val="519010624"/>
        <c:scaling>
          <c:orientation val="minMax"/>
          <c:max val="58.9"/>
          <c:min val="5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9011016"/>
        <c:crosses val="autoZero"/>
        <c:crossBetween val="midCat"/>
      </c:valAx>
      <c:valAx>
        <c:axId val="5190110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9010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6A0-4A2B-9C0B-439609B15534}"/>
                </c:ext>
                <c:ext xmlns:c15="http://schemas.microsoft.com/office/drawing/2012/chart" uri="{CE6537A1-D6FC-4f65-9D91-7224C49458BB}">
                  <c15:dlblFieldTable>
                    <c15:dlblFTEntry>
                      <c15:txfldGUID>{31F200FF-C4DF-4024-82D1-5D89A6078CDA}</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6A0-4A2B-9C0B-439609B15534}"/>
                </c:ext>
                <c:ext xmlns:c15="http://schemas.microsoft.com/office/drawing/2012/chart" uri="{CE6537A1-D6FC-4f65-9D91-7224C49458BB}">
                  <c15:dlblFieldTable>
                    <c15:dlblFTEntry>
                      <c15:txfldGUID>{442B20E8-68F7-4EF2-9784-900C92BDBAC0}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6A0-4A2B-9C0B-439609B15534}"/>
                </c:ext>
                <c:ext xmlns:c15="http://schemas.microsoft.com/office/drawing/2012/chart" uri="{CE6537A1-D6FC-4f65-9D91-7224C49458BB}">
                  <c15:dlblFieldTable>
                    <c15:dlblFTEntry>
                      <c15:txfldGUID>{8AE472A5-7799-41BF-B8C4-BF2089EBFE7E}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6A0-4A2B-9C0B-439609B15534}"/>
                </c:ext>
                <c:ext xmlns:c15="http://schemas.microsoft.com/office/drawing/2012/chart" uri="{CE6537A1-D6FC-4f65-9D91-7224C49458BB}">
                  <c15:dlblFieldTable>
                    <c15:dlblFTEntry>
                      <c15:txfldGUID>{4A177C0E-D773-40F6-A79B-E5CB2A0B957F}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6A0-4A2B-9C0B-439609B15534}"/>
                </c:ext>
                <c:ext xmlns:c15="http://schemas.microsoft.com/office/drawing/2012/chart" uri="{CE6537A1-D6FC-4f65-9D91-7224C49458BB}">
                  <c15:dlblFieldTable>
                    <c15:dlblFTEntry>
                      <c15:txfldGUID>{C2A8E1CF-5F63-4190-AB13-17034217ED09}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6A0-4A2B-9C0B-439609B15534}"/>
                </c:ext>
                <c:ext xmlns:c15="http://schemas.microsoft.com/office/drawing/2012/chart" uri="{CE6537A1-D6FC-4f65-9D91-7224C49458BB}">
                  <c15:dlblFieldTable>
                    <c15:dlblFTEntry>
                      <c15:txfldGUID>{E1441292-BC21-4E61-AD96-AC0312E06386}</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6A0-4A2B-9C0B-439609B15534}"/>
                </c:ext>
                <c:ext xmlns:c15="http://schemas.microsoft.com/office/drawing/2012/chart" uri="{CE6537A1-D6FC-4f65-9D91-7224C49458BB}">
                  <c15:dlblFieldTable>
                    <c15:dlblFTEntry>
                      <c15:txfldGUID>{ABECB8AB-0D13-4409-873C-2BFEAED97C4C}</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6A0-4A2B-9C0B-439609B15534}"/>
                </c:ext>
                <c:ext xmlns:c15="http://schemas.microsoft.com/office/drawing/2012/chart" uri="{CE6537A1-D6FC-4f65-9D91-7224C49458BB}">
                  <c15:dlblFieldTable>
                    <c15:dlblFTEntry>
                      <c15:txfldGUID>{E4D9B2FA-9DAA-439C-BCD0-DB9926185BCA}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6A0-4A2B-9C0B-439609B15534}"/>
                </c:ext>
                <c:ext xmlns:c15="http://schemas.microsoft.com/office/drawing/2012/chart" uri="{CE6537A1-D6FC-4f65-9D91-7224C49458BB}">
                  <c15:dlblFieldTable>
                    <c15:dlblFTEntry>
                      <c15:txfldGUID>{55774FEE-D5C0-423E-A97F-CF0A3B276C7D}</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6.8</c:v>
                </c:pt>
                <c:pt idx="16">
                  <c:v>7.2</c:v>
                </c:pt>
                <c:pt idx="24">
                  <c:v>7.7</c:v>
                </c:pt>
                <c:pt idx="32">
                  <c:v>9</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6A0-4A2B-9C0B-439609B1553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6A0-4A2B-9C0B-439609B15534}"/>
                </c:ext>
                <c:ext xmlns:c15="http://schemas.microsoft.com/office/drawing/2012/chart" uri="{CE6537A1-D6FC-4f65-9D91-7224C49458BB}">
                  <c15:dlblFieldTable>
                    <c15:dlblFTEntry>
                      <c15:txfldGUID>{F2853925-7E95-4F45-AF8F-C3694F8BAFA9}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6A0-4A2B-9C0B-439609B15534}"/>
                </c:ext>
                <c:ext xmlns:c15="http://schemas.microsoft.com/office/drawing/2012/chart" uri="{CE6537A1-D6FC-4f65-9D91-7224C49458BB}">
                  <c15:dlblFieldTable>
                    <c15:dlblFTEntry>
                      <c15:txfldGUID>{0B401866-9B66-4D40-9DDF-8973055C465F}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6A0-4A2B-9C0B-439609B15534}"/>
                </c:ext>
                <c:ext xmlns:c15="http://schemas.microsoft.com/office/drawing/2012/chart" uri="{CE6537A1-D6FC-4f65-9D91-7224C49458BB}">
                  <c15:dlblFieldTable>
                    <c15:dlblFTEntry>
                      <c15:txfldGUID>{A3E98465-3A91-4BA3-9B7B-CE15DD126B4F}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6A0-4A2B-9C0B-439609B15534}"/>
                </c:ext>
                <c:ext xmlns:c15="http://schemas.microsoft.com/office/drawing/2012/chart" uri="{CE6537A1-D6FC-4f65-9D91-7224C49458BB}">
                  <c15:dlblFieldTable>
                    <c15:dlblFTEntry>
                      <c15:txfldGUID>{BB574EAF-5A4F-4FDC-A79C-95FFF2DD6434}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6A0-4A2B-9C0B-439609B15534}"/>
                </c:ext>
                <c:ext xmlns:c15="http://schemas.microsoft.com/office/drawing/2012/chart" uri="{CE6537A1-D6FC-4f65-9D91-7224C49458BB}">
                  <c15:dlblFieldTable>
                    <c15:dlblFTEntry>
                      <c15:txfldGUID>{B15EDEC1-6366-4995-A071-AB265E2ABC90}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6A0-4A2B-9C0B-439609B15534}"/>
                </c:ext>
                <c:ext xmlns:c15="http://schemas.microsoft.com/office/drawing/2012/chart" uri="{CE6537A1-D6FC-4f65-9D91-7224C49458BB}">
                  <c15:dlblFieldTable>
                    <c15:dlblFTEntry>
                      <c15:txfldGUID>{7A13FEC0-A496-453B-8DBF-428A1DC9551D}</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6A0-4A2B-9C0B-439609B15534}"/>
                </c:ext>
                <c:ext xmlns:c15="http://schemas.microsoft.com/office/drawing/2012/chart" uri="{CE6537A1-D6FC-4f65-9D91-7224C49458BB}">
                  <c15:dlblFieldTable>
                    <c15:dlblFTEntry>
                      <c15:txfldGUID>{F922634F-4932-4127-934D-961F073123BF}</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6A0-4A2B-9C0B-439609B15534}"/>
                </c:ext>
                <c:ext xmlns:c15="http://schemas.microsoft.com/office/drawing/2012/chart" uri="{CE6537A1-D6FC-4f65-9D91-7224C49458BB}">
                  <c15:dlblFieldTable>
                    <c15:dlblFTEntry>
                      <c15:txfldGUID>{8171A0C2-D8F7-4FCC-B6AF-270E14082FC9}</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1.8235628084250027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6A0-4A2B-9C0B-439609B15534}"/>
                </c:ext>
                <c:ext xmlns:c15="http://schemas.microsoft.com/office/drawing/2012/chart" uri="{CE6537A1-D6FC-4f65-9D91-7224C49458BB}">
                  <c15:dlblFieldTable>
                    <c15:dlblFTEntry>
                      <c15:txfldGUID>{CD50DB88-7081-42D1-9F17-6AE531E48FD1}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6A0-4A2B-9C0B-439609B15534}"/>
            </c:ext>
          </c:extLst>
        </c:ser>
        <c:dLbls>
          <c:showLegendKey val="0"/>
          <c:showVal val="1"/>
          <c:showCatName val="0"/>
          <c:showSerName val="0"/>
          <c:showPercent val="0"/>
          <c:showBubbleSize val="0"/>
        </c:dLbls>
        <c:axId val="578242568"/>
        <c:axId val="578240608"/>
      </c:scatterChart>
      <c:valAx>
        <c:axId val="578242568"/>
        <c:scaling>
          <c:orientation val="minMax"/>
          <c:max val="8.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8240608"/>
        <c:crosses val="autoZero"/>
        <c:crossBetween val="midCat"/>
      </c:valAx>
      <c:valAx>
        <c:axId val="5782406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782425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公債費の</a:t>
          </a:r>
          <a:r>
            <a:rPr kumimoji="1" lang="ja-JP" altLang="en-US" sz="1100">
              <a:solidFill>
                <a:schemeClr val="dk1"/>
              </a:solidFill>
              <a:effectLst/>
              <a:latin typeface="+mn-lt"/>
              <a:ea typeface="+mn-ea"/>
              <a:cs typeface="+mn-cs"/>
            </a:rPr>
            <a:t>元利</a:t>
          </a:r>
          <a:r>
            <a:rPr kumimoji="1" lang="ja-JP" altLang="ja-JP" sz="1100">
              <a:solidFill>
                <a:schemeClr val="dk1"/>
              </a:solidFill>
              <a:effectLst/>
              <a:latin typeface="+mn-lt"/>
              <a:ea typeface="+mn-ea"/>
              <a:cs typeface="+mn-cs"/>
            </a:rPr>
            <a:t>償還額が多く、実質公債比率は上昇傾向にある。地方債発行を抑え、財政健全化を図っていく必要がある。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満期一括償還による借入は行っていない。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充当可能財源が多く、将来負担額は発生していない。しかし、今後の財政運営によっては基金残高の減少などが見込まれることから将来負担にならないよう財政運営を行っていかなければならない。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北海道更別村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ほぼ増減なし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総合計画をベースにした将来推計では、基金が大きく目減りすることとなってしまっている。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少しでも延命を図れるように、余剰があれば繰り入れた分への補填等を行いたい。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村有林野基金、公共施設等整備基金、ふるさと創生事業基金、農業振興基金、福祉基金、協働のまちづくり基金、こども夢基金、寄付金管理基金がある。それぞれ目的に沿って、毎年度事業を行う財源として活用してき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なお、寄付金管理基金の使途としては、ふるさと納税等寄付金関係を一度基金に積立て、翌年度に全額を寄付の趣旨に沿った事業へ充当している。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協働のまちづくり基金は、行政と住民が協働、連携し公益的な事業を実施することにより、地域や村の課題を共有し課題解決を通じて地域の活性化につながる新たな取組みを支援するための助成金の原資と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については、公営住宅の長寿命化や建て替えの財源として活用したが、これから更に公共施設の修繕等への充当を予定していることから、余剰財源により積み増しを行った。また農業振興基金については、道営事業の村負担分などに充当し減少している。福祉基金については、障害福祉サービス事業所整備事業や認定こども園園舎等改築事業に充当したため減少している。村有林野基金については、村有林整備事業に充当し１百万円の減額。ふるさと創生基金については、村内で事業を行う場合に基金事業として積み立てしたものであり、事業執行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特定目的基金のうち、今後も事業を予定している基金（公共施設等整備基金や農業振興基金等）について、増額をして単年度に係る経費の平準化を図りたい。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ほぼ増減なし（毎年度繰入を行う予算を組んでいるが、繰越金の積立等で同額程度を持続できている。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できるだけ現状を維持したい。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3,175
3,168
176.90
4,883,265
4,688,445
192,164
2,787,753
4,386,484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道路・学校施設の償却率が特に高いため、類似団体と比較して高くなっている。</a:t>
          </a:r>
          <a:endParaRPr lang="ja-JP" altLang="ja-JP">
            <a:effectLst/>
          </a:endParaRPr>
        </a:p>
        <a:p>
          <a:r>
            <a:rPr kumimoji="1" lang="ja-JP" altLang="ja-JP" sz="1100">
              <a:solidFill>
                <a:schemeClr val="dk1"/>
              </a:solidFill>
              <a:effectLst/>
              <a:latin typeface="+mn-lt"/>
              <a:ea typeface="+mn-ea"/>
              <a:cs typeface="+mn-cs"/>
            </a:rPr>
            <a:t>後述のとおり、道路については現行のまま適正な管理を行えば交通量の少なさ等もあり償却率は問題にならない</a:t>
          </a:r>
          <a:r>
            <a:rPr kumimoji="1" lang="ja-JP" altLang="en-US" sz="1100">
              <a:solidFill>
                <a:schemeClr val="dk1"/>
              </a:solidFill>
              <a:effectLst/>
              <a:latin typeface="+mn-lt"/>
              <a:ea typeface="+mn-ea"/>
              <a:cs typeface="+mn-cs"/>
            </a:rPr>
            <a:t>と考えている</a:t>
          </a:r>
          <a:r>
            <a:rPr kumimoji="1" lang="ja-JP" altLang="ja-JP" sz="1100">
              <a:solidFill>
                <a:schemeClr val="dk1"/>
              </a:solidFill>
              <a:effectLst/>
              <a:latin typeface="+mn-lt"/>
              <a:ea typeface="+mn-ea"/>
              <a:cs typeface="+mn-cs"/>
            </a:rPr>
            <a:t>。学校施設については何らかの対応が必要となってくる。</a:t>
          </a:r>
          <a:r>
            <a:rPr kumimoji="1" lang="ja-JP" altLang="en-US" sz="1100">
              <a:solidFill>
                <a:schemeClr val="dk1"/>
              </a:solidFill>
              <a:effectLst/>
              <a:latin typeface="+mn-lt"/>
              <a:ea typeface="+mn-ea"/>
              <a:cs typeface="+mn-cs"/>
            </a:rPr>
            <a:t>（学校給食センター及び中学校は何らかの対応を</a:t>
          </a:r>
          <a:r>
            <a:rPr kumimoji="1" lang="en-US" altLang="ja-JP" sz="1100">
              <a:solidFill>
                <a:schemeClr val="dk1"/>
              </a:solidFill>
              <a:effectLst/>
              <a:latin typeface="+mn-lt"/>
              <a:ea typeface="+mn-ea"/>
              <a:cs typeface="+mn-cs"/>
            </a:rPr>
            <a:t>R5</a:t>
          </a:r>
          <a:r>
            <a:rPr kumimoji="1" lang="ja-JP" altLang="en-US" sz="1100">
              <a:solidFill>
                <a:schemeClr val="dk1"/>
              </a:solidFill>
              <a:effectLst/>
              <a:latin typeface="+mn-lt"/>
              <a:ea typeface="+mn-ea"/>
              <a:cs typeface="+mn-cs"/>
            </a:rPr>
            <a:t>には実施予定）</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4" name="直線コネクタ 73"/>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5" name="有形固定資産減価償却率最小値テキスト"/>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6" name="直線コネクタ 75"/>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7" name="有形固定資産減価償却率最大値テキスト"/>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8" name="直線コネクタ 77"/>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9" name="有形固定資産減価償却率平均値テキスト"/>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フローチャート: 判断 79"/>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1" name="フローチャート: 判断 80"/>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2" name="フローチャート: 判断 81"/>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83" name="フローチャート: 判断 82"/>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12972</xdr:rowOff>
    </xdr:from>
    <xdr:to>
      <xdr:col>23</xdr:col>
      <xdr:colOff>136525</xdr:colOff>
      <xdr:row>29</xdr:row>
      <xdr:rowOff>114572</xdr:rowOff>
    </xdr:to>
    <xdr:sp macro="" textlink="">
      <xdr:nvSpPr>
        <xdr:cNvPr id="89" name="楕円 88"/>
        <xdr:cNvSpPr/>
      </xdr:nvSpPr>
      <xdr:spPr>
        <a:xfrm>
          <a:off x="4711700" y="575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35849</xdr:rowOff>
    </xdr:from>
    <xdr:ext cx="405111" cy="259045"/>
    <xdr:sp macro="" textlink="">
      <xdr:nvSpPr>
        <xdr:cNvPr id="90" name="有形固定資産減価償却率該当値テキスト"/>
        <xdr:cNvSpPr txBox="1"/>
      </xdr:nvSpPr>
      <xdr:spPr>
        <a:xfrm>
          <a:off x="4813300" y="5607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28394</xdr:rowOff>
    </xdr:from>
    <xdr:to>
      <xdr:col>19</xdr:col>
      <xdr:colOff>187325</xdr:colOff>
      <xdr:row>29</xdr:row>
      <xdr:rowOff>129994</xdr:rowOff>
    </xdr:to>
    <xdr:sp macro="" textlink="">
      <xdr:nvSpPr>
        <xdr:cNvPr id="91" name="楕円 90"/>
        <xdr:cNvSpPr/>
      </xdr:nvSpPr>
      <xdr:spPr>
        <a:xfrm>
          <a:off x="4000500" y="577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63772</xdr:rowOff>
    </xdr:from>
    <xdr:to>
      <xdr:col>23</xdr:col>
      <xdr:colOff>85725</xdr:colOff>
      <xdr:row>29</xdr:row>
      <xdr:rowOff>79194</xdr:rowOff>
    </xdr:to>
    <xdr:cxnSp macro="">
      <xdr:nvCxnSpPr>
        <xdr:cNvPr id="92" name="直線コネクタ 91"/>
        <xdr:cNvCxnSpPr/>
      </xdr:nvCxnSpPr>
      <xdr:spPr>
        <a:xfrm flipV="1">
          <a:off x="4051300" y="5807347"/>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40731</xdr:rowOff>
    </xdr:from>
    <xdr:to>
      <xdr:col>15</xdr:col>
      <xdr:colOff>187325</xdr:colOff>
      <xdr:row>29</xdr:row>
      <xdr:rowOff>142331</xdr:rowOff>
    </xdr:to>
    <xdr:sp macro="" textlink="">
      <xdr:nvSpPr>
        <xdr:cNvPr id="93" name="楕円 92"/>
        <xdr:cNvSpPr/>
      </xdr:nvSpPr>
      <xdr:spPr>
        <a:xfrm>
          <a:off x="3238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79194</xdr:rowOff>
    </xdr:from>
    <xdr:to>
      <xdr:col>19</xdr:col>
      <xdr:colOff>136525</xdr:colOff>
      <xdr:row>29</xdr:row>
      <xdr:rowOff>91531</xdr:rowOff>
    </xdr:to>
    <xdr:cxnSp macro="">
      <xdr:nvCxnSpPr>
        <xdr:cNvPr id="94" name="直線コネクタ 93"/>
        <xdr:cNvCxnSpPr/>
      </xdr:nvCxnSpPr>
      <xdr:spPr>
        <a:xfrm flipV="1">
          <a:off x="3289300" y="5822769"/>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5" name="n_1aveValue有形固定資産減価償却率"/>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6" name="n_2aveValue有形固定資産減価償却率"/>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7" name="n_3aveValue有形固定資産減価償却率"/>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146521</xdr:rowOff>
    </xdr:from>
    <xdr:ext cx="405111" cy="259045"/>
    <xdr:sp macro="" textlink="">
      <xdr:nvSpPr>
        <xdr:cNvPr id="98" name="n_1mainValue有形固定資産減価償却率"/>
        <xdr:cNvSpPr txBox="1"/>
      </xdr:nvSpPr>
      <xdr:spPr>
        <a:xfrm>
          <a:off x="38360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158858</xdr:rowOff>
    </xdr:from>
    <xdr:ext cx="405111" cy="259045"/>
    <xdr:sp macro="" textlink="">
      <xdr:nvSpPr>
        <xdr:cNvPr id="99" name="n_2mainValue有形固定資産減価償却率"/>
        <xdr:cNvSpPr txBox="1"/>
      </xdr:nvSpPr>
      <xdr:spPr>
        <a:xfrm>
          <a:off x="3086744" y="5559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2" name="正方形/長方形 101"/>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現状は非常に低くなっているが、学校施設や農業関連施設といった大型施設の整備関連が直近に控え、基金が大幅に減少する見込みのため、推移を注視しなければならない。</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8" name="直線コネクタ 127"/>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1" name="債務償還比率最大値テキスト"/>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2" name="直線コネクタ 131"/>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3" name="債務償還比率平均値テキスト"/>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4" name="フローチャート: 判断 133"/>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5" name="フローチャート: 判断 134"/>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81111</xdr:rowOff>
    </xdr:from>
    <xdr:to>
      <xdr:col>76</xdr:col>
      <xdr:colOff>73025</xdr:colOff>
      <xdr:row>35</xdr:row>
      <xdr:rowOff>11261</xdr:rowOff>
    </xdr:to>
    <xdr:sp macro="" textlink="">
      <xdr:nvSpPr>
        <xdr:cNvPr id="141" name="楕円 140"/>
        <xdr:cNvSpPr/>
      </xdr:nvSpPr>
      <xdr:spPr>
        <a:xfrm>
          <a:off x="14744700" y="668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167488</xdr:rowOff>
    </xdr:from>
    <xdr:ext cx="405111" cy="259045"/>
    <xdr:sp macro="" textlink="">
      <xdr:nvSpPr>
        <xdr:cNvPr id="142" name="債務償還比率該当値テキスト"/>
        <xdr:cNvSpPr txBox="1"/>
      </xdr:nvSpPr>
      <xdr:spPr>
        <a:xfrm>
          <a:off x="14846300" y="6596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43808</xdr:rowOff>
    </xdr:from>
    <xdr:to>
      <xdr:col>72</xdr:col>
      <xdr:colOff>123825</xdr:colOff>
      <xdr:row>34</xdr:row>
      <xdr:rowOff>145408</xdr:rowOff>
    </xdr:to>
    <xdr:sp macro="" textlink="">
      <xdr:nvSpPr>
        <xdr:cNvPr id="143" name="楕円 142"/>
        <xdr:cNvSpPr/>
      </xdr:nvSpPr>
      <xdr:spPr>
        <a:xfrm>
          <a:off x="14033500" y="66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94608</xdr:rowOff>
    </xdr:from>
    <xdr:to>
      <xdr:col>76</xdr:col>
      <xdr:colOff>22225</xdr:colOff>
      <xdr:row>34</xdr:row>
      <xdr:rowOff>131911</xdr:rowOff>
    </xdr:to>
    <xdr:cxnSp macro="">
      <xdr:nvCxnSpPr>
        <xdr:cNvPr id="144" name="直線コネクタ 143"/>
        <xdr:cNvCxnSpPr/>
      </xdr:nvCxnSpPr>
      <xdr:spPr>
        <a:xfrm>
          <a:off x="14084300" y="6695433"/>
          <a:ext cx="711200" cy="3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5" name="n_1aveValue債務償還比率"/>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34</xdr:row>
      <xdr:rowOff>136535</xdr:rowOff>
    </xdr:from>
    <xdr:ext cx="405111" cy="259045"/>
    <xdr:sp macro="" textlink="">
      <xdr:nvSpPr>
        <xdr:cNvPr id="146" name="n_1mainValue債務償還比率"/>
        <xdr:cNvSpPr txBox="1"/>
      </xdr:nvSpPr>
      <xdr:spPr>
        <a:xfrm>
          <a:off x="13869044" y="673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3,175
3,168
176.90
4,883,265
4,688,445
192,164
2,787,753
4,386,484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35197</xdr:rowOff>
    </xdr:from>
    <xdr:to>
      <xdr:col>24</xdr:col>
      <xdr:colOff>114300</xdr:colOff>
      <xdr:row>35</xdr:row>
      <xdr:rowOff>136797</xdr:rowOff>
    </xdr:to>
    <xdr:sp macro="" textlink="">
      <xdr:nvSpPr>
        <xdr:cNvPr id="72" name="楕円 71"/>
        <xdr:cNvSpPr/>
      </xdr:nvSpPr>
      <xdr:spPr>
        <a:xfrm>
          <a:off x="4584700" y="603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58074</xdr:rowOff>
    </xdr:from>
    <xdr:ext cx="405111" cy="259045"/>
    <xdr:sp macro="" textlink="">
      <xdr:nvSpPr>
        <xdr:cNvPr id="73" name="【道路】&#10;有形固定資産減価償却率該当値テキスト"/>
        <xdr:cNvSpPr txBox="1"/>
      </xdr:nvSpPr>
      <xdr:spPr>
        <a:xfrm>
          <a:off x="4673600" y="588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48260</xdr:rowOff>
    </xdr:from>
    <xdr:to>
      <xdr:col>20</xdr:col>
      <xdr:colOff>38100</xdr:colOff>
      <xdr:row>35</xdr:row>
      <xdr:rowOff>149860</xdr:rowOff>
    </xdr:to>
    <xdr:sp macro="" textlink="">
      <xdr:nvSpPr>
        <xdr:cNvPr id="74" name="楕円 73"/>
        <xdr:cNvSpPr/>
      </xdr:nvSpPr>
      <xdr:spPr>
        <a:xfrm>
          <a:off x="3746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85997</xdr:rowOff>
    </xdr:from>
    <xdr:to>
      <xdr:col>24</xdr:col>
      <xdr:colOff>63500</xdr:colOff>
      <xdr:row>35</xdr:row>
      <xdr:rowOff>99060</xdr:rowOff>
    </xdr:to>
    <xdr:cxnSp macro="">
      <xdr:nvCxnSpPr>
        <xdr:cNvPr id="75" name="直線コネクタ 74"/>
        <xdr:cNvCxnSpPr/>
      </xdr:nvCxnSpPr>
      <xdr:spPr>
        <a:xfrm flipV="1">
          <a:off x="3797300" y="608674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61323</xdr:rowOff>
    </xdr:from>
    <xdr:to>
      <xdr:col>15</xdr:col>
      <xdr:colOff>101600</xdr:colOff>
      <xdr:row>35</xdr:row>
      <xdr:rowOff>162923</xdr:rowOff>
    </xdr:to>
    <xdr:sp macro="" textlink="">
      <xdr:nvSpPr>
        <xdr:cNvPr id="76" name="楕円 75"/>
        <xdr:cNvSpPr/>
      </xdr:nvSpPr>
      <xdr:spPr>
        <a:xfrm>
          <a:off x="2857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99060</xdr:rowOff>
    </xdr:from>
    <xdr:to>
      <xdr:col>19</xdr:col>
      <xdr:colOff>177800</xdr:colOff>
      <xdr:row>35</xdr:row>
      <xdr:rowOff>112123</xdr:rowOff>
    </xdr:to>
    <xdr:cxnSp macro="">
      <xdr:nvCxnSpPr>
        <xdr:cNvPr id="77" name="直線コネクタ 76"/>
        <xdr:cNvCxnSpPr/>
      </xdr:nvCxnSpPr>
      <xdr:spPr>
        <a:xfrm flipV="1">
          <a:off x="2908300" y="609981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78" name="n_1aveValue【道路】&#10;有形固定資産減価償却率"/>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道路】&#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114135</xdr:rowOff>
    </xdr:from>
    <xdr:ext cx="405111" cy="259045"/>
    <xdr:sp macro="" textlink="">
      <xdr:nvSpPr>
        <xdr:cNvPr id="80" name="n_3aveValue【道路】&#10;有形固定資産減価償却率"/>
        <xdr:cNvSpPr txBox="1"/>
      </xdr:nvSpPr>
      <xdr:spPr>
        <a:xfrm>
          <a:off x="18167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166387</xdr:rowOff>
    </xdr:from>
    <xdr:ext cx="405111" cy="259045"/>
    <xdr:sp macro="" textlink="">
      <xdr:nvSpPr>
        <xdr:cNvPr id="81" name="n_1mainValue【道路】&#10;有形固定資産減価償却率"/>
        <xdr:cNvSpPr txBox="1"/>
      </xdr:nvSpPr>
      <xdr:spPr>
        <a:xfrm>
          <a:off x="3582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8000</xdr:rowOff>
    </xdr:from>
    <xdr:ext cx="405111" cy="259045"/>
    <xdr:sp macro="" textlink="">
      <xdr:nvSpPr>
        <xdr:cNvPr id="82" name="n_2mainValue【道路】&#10;有形固定資産減価償却率"/>
        <xdr:cNvSpPr txBox="1"/>
      </xdr:nvSpPr>
      <xdr:spPr>
        <a:xfrm>
          <a:off x="27057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6" name="テキスト ボックス 95"/>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8" name="テキスト ボックス 97"/>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0" name="テキスト ボックス 99"/>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4" name="テキスト ボックス 10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6" name="直線コネクタ 105"/>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07" name="【道路】&#10;一人当たり延長最小値テキスト"/>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08" name="直線コネクタ 107"/>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09" name="【道路】&#10;一人当たり延長最大値テキスト"/>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0" name="直線コネクタ 109"/>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1" name="【道路】&#10;一人当たり延長平均値テキスト"/>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2" name="フローチャート: 判断 111"/>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3" name="フローチャート: 判断 112"/>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4" name="フローチャート: 判断 113"/>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5" name="フローチャート: 判断 114"/>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25771</xdr:rowOff>
    </xdr:from>
    <xdr:to>
      <xdr:col>55</xdr:col>
      <xdr:colOff>50800</xdr:colOff>
      <xdr:row>41</xdr:row>
      <xdr:rowOff>127371</xdr:rowOff>
    </xdr:to>
    <xdr:sp macro="" textlink="">
      <xdr:nvSpPr>
        <xdr:cNvPr id="121" name="楕円 120"/>
        <xdr:cNvSpPr/>
      </xdr:nvSpPr>
      <xdr:spPr>
        <a:xfrm>
          <a:off x="10426700" y="705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4198</xdr:rowOff>
    </xdr:from>
    <xdr:ext cx="534377" cy="259045"/>
    <xdr:sp macro="" textlink="">
      <xdr:nvSpPr>
        <xdr:cNvPr id="122" name="【道路】&#10;一人当たり延長該当値テキスト"/>
        <xdr:cNvSpPr txBox="1"/>
      </xdr:nvSpPr>
      <xdr:spPr>
        <a:xfrm>
          <a:off x="10515600" y="703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30182</xdr:rowOff>
    </xdr:from>
    <xdr:to>
      <xdr:col>50</xdr:col>
      <xdr:colOff>165100</xdr:colOff>
      <xdr:row>41</xdr:row>
      <xdr:rowOff>131782</xdr:rowOff>
    </xdr:to>
    <xdr:sp macro="" textlink="">
      <xdr:nvSpPr>
        <xdr:cNvPr id="123" name="楕円 122"/>
        <xdr:cNvSpPr/>
      </xdr:nvSpPr>
      <xdr:spPr>
        <a:xfrm>
          <a:off x="9588500" y="705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76571</xdr:rowOff>
    </xdr:from>
    <xdr:to>
      <xdr:col>55</xdr:col>
      <xdr:colOff>0</xdr:colOff>
      <xdr:row>41</xdr:row>
      <xdr:rowOff>80982</xdr:rowOff>
    </xdr:to>
    <xdr:cxnSp macro="">
      <xdr:nvCxnSpPr>
        <xdr:cNvPr id="124" name="直線コネクタ 123"/>
        <xdr:cNvCxnSpPr/>
      </xdr:nvCxnSpPr>
      <xdr:spPr>
        <a:xfrm flipV="1">
          <a:off x="9639300" y="7106021"/>
          <a:ext cx="8382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33493</xdr:rowOff>
    </xdr:from>
    <xdr:to>
      <xdr:col>46</xdr:col>
      <xdr:colOff>38100</xdr:colOff>
      <xdr:row>41</xdr:row>
      <xdr:rowOff>135093</xdr:rowOff>
    </xdr:to>
    <xdr:sp macro="" textlink="">
      <xdr:nvSpPr>
        <xdr:cNvPr id="125" name="楕円 124"/>
        <xdr:cNvSpPr/>
      </xdr:nvSpPr>
      <xdr:spPr>
        <a:xfrm>
          <a:off x="8699500" y="70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80982</xdr:rowOff>
    </xdr:from>
    <xdr:to>
      <xdr:col>50</xdr:col>
      <xdr:colOff>114300</xdr:colOff>
      <xdr:row>41</xdr:row>
      <xdr:rowOff>84293</xdr:rowOff>
    </xdr:to>
    <xdr:cxnSp macro="">
      <xdr:nvCxnSpPr>
        <xdr:cNvPr id="126" name="直線コネクタ 125"/>
        <xdr:cNvCxnSpPr/>
      </xdr:nvCxnSpPr>
      <xdr:spPr>
        <a:xfrm flipV="1">
          <a:off x="8750300" y="7110432"/>
          <a:ext cx="889000" cy="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27" name="n_1aveValue【道路】&#10;一人当たり延長"/>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28" name="n_2aveValue【道路】&#10;一人当たり延長"/>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29" name="n_3aveValue【道路】&#10;一人当たり延長"/>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122909</xdr:rowOff>
    </xdr:from>
    <xdr:ext cx="534377" cy="259045"/>
    <xdr:sp macro="" textlink="">
      <xdr:nvSpPr>
        <xdr:cNvPr id="130" name="n_1mainValue【道路】&#10;一人当たり延長"/>
        <xdr:cNvSpPr txBox="1"/>
      </xdr:nvSpPr>
      <xdr:spPr>
        <a:xfrm>
          <a:off x="9359411" y="715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126220</xdr:rowOff>
    </xdr:from>
    <xdr:ext cx="534377" cy="259045"/>
    <xdr:sp macro="" textlink="">
      <xdr:nvSpPr>
        <xdr:cNvPr id="131" name="n_2mainValue【道路】&#10;一人当たり延長"/>
        <xdr:cNvSpPr txBox="1"/>
      </xdr:nvSpPr>
      <xdr:spPr>
        <a:xfrm>
          <a:off x="8483111" y="715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57" name="直線コネクタ 156"/>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0" name="【橋りょう・トンネル】&#10;有形固定資産減価償却率最大値テキスト"/>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1" name="直線コネクタ 160"/>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2"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64" name="フローチャート: 判断 163"/>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65" name="フローチャート: 判断 164"/>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66" name="フローチャート: 判断 165"/>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72" name="楕円 171"/>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87647</xdr:rowOff>
    </xdr:from>
    <xdr:ext cx="405111" cy="259045"/>
    <xdr:sp macro="" textlink="">
      <xdr:nvSpPr>
        <xdr:cNvPr id="173" name="【橋りょう・トンネル】&#10;有形固定資産減価償却率該当値テキスト"/>
        <xdr:cNvSpPr txBox="1"/>
      </xdr:nvSpPr>
      <xdr:spPr>
        <a:xfrm>
          <a:off x="4673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145143</xdr:rowOff>
    </xdr:from>
    <xdr:to>
      <xdr:col>20</xdr:col>
      <xdr:colOff>38100</xdr:colOff>
      <xdr:row>60</xdr:row>
      <xdr:rowOff>75293</xdr:rowOff>
    </xdr:to>
    <xdr:sp macro="" textlink="">
      <xdr:nvSpPr>
        <xdr:cNvPr id="174" name="楕円 173"/>
        <xdr:cNvSpPr/>
      </xdr:nvSpPr>
      <xdr:spPr>
        <a:xfrm>
          <a:off x="3746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24493</xdr:rowOff>
    </xdr:to>
    <xdr:cxnSp macro="">
      <xdr:nvCxnSpPr>
        <xdr:cNvPr id="175" name="直線コネクタ 174"/>
        <xdr:cNvCxnSpPr/>
      </xdr:nvCxnSpPr>
      <xdr:spPr>
        <a:xfrm flipV="1">
          <a:off x="3797300" y="102755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156573</xdr:rowOff>
    </xdr:from>
    <xdr:to>
      <xdr:col>15</xdr:col>
      <xdr:colOff>101600</xdr:colOff>
      <xdr:row>60</xdr:row>
      <xdr:rowOff>86723</xdr:rowOff>
    </xdr:to>
    <xdr:sp macro="" textlink="">
      <xdr:nvSpPr>
        <xdr:cNvPr id="176" name="楕円 175"/>
        <xdr:cNvSpPr/>
      </xdr:nvSpPr>
      <xdr:spPr>
        <a:xfrm>
          <a:off x="2857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24493</xdr:rowOff>
    </xdr:from>
    <xdr:to>
      <xdr:col>19</xdr:col>
      <xdr:colOff>177800</xdr:colOff>
      <xdr:row>60</xdr:row>
      <xdr:rowOff>35923</xdr:rowOff>
    </xdr:to>
    <xdr:cxnSp macro="">
      <xdr:nvCxnSpPr>
        <xdr:cNvPr id="177" name="直線コネクタ 176"/>
        <xdr:cNvCxnSpPr/>
      </xdr:nvCxnSpPr>
      <xdr:spPr>
        <a:xfrm flipV="1">
          <a:off x="2908300" y="103114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78" name="n_1aveValue【橋りょう・トンネル】&#10;有形固定資産減価償却率"/>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79"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0" name="n_3aveValue【橋りょう・トンネル】&#10;有形固定資産減価償却率"/>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66420</xdr:rowOff>
    </xdr:from>
    <xdr:ext cx="405111" cy="259045"/>
    <xdr:sp macro="" textlink="">
      <xdr:nvSpPr>
        <xdr:cNvPr id="181" name="n_1mainValue【橋りょう・トンネル】&#10;有形固定資産減価償却率"/>
        <xdr:cNvSpPr txBox="1"/>
      </xdr:nvSpPr>
      <xdr:spPr>
        <a:xfrm>
          <a:off x="3582044" y="1035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77850</xdr:rowOff>
    </xdr:from>
    <xdr:ext cx="405111" cy="259045"/>
    <xdr:sp macro="" textlink="">
      <xdr:nvSpPr>
        <xdr:cNvPr id="182" name="n_2mainValue【橋りょう・トンネル】&#10;有形固定資産減価償却率"/>
        <xdr:cNvSpPr txBox="1"/>
      </xdr:nvSpPr>
      <xdr:spPr>
        <a:xfrm>
          <a:off x="27057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04" name="直線コネクタ 203"/>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05" name="【橋りょう・トンネル】&#10;一人当たり有形固定資産（償却資産）額最小値テキスト"/>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06" name="直線コネクタ 205"/>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07" name="【橋りょう・トンネル】&#10;一人当たり有形固定資産（償却資産）額最大値テキスト"/>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08" name="直線コネクタ 207"/>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09" name="【橋りょう・トンネル】&#10;一人当たり有形固定資産（償却資産）額平均値テキスト"/>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0" name="フローチャート: 判断 209"/>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11" name="フローチャート: 判断 210"/>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12" name="フローチャート: 判断 211"/>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13" name="フローチャート: 判断 212"/>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32393</xdr:rowOff>
    </xdr:from>
    <xdr:to>
      <xdr:col>55</xdr:col>
      <xdr:colOff>50800</xdr:colOff>
      <xdr:row>63</xdr:row>
      <xdr:rowOff>133993</xdr:rowOff>
    </xdr:to>
    <xdr:sp macro="" textlink="">
      <xdr:nvSpPr>
        <xdr:cNvPr id="219" name="楕円 218"/>
        <xdr:cNvSpPr/>
      </xdr:nvSpPr>
      <xdr:spPr>
        <a:xfrm>
          <a:off x="10426700" y="108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118770</xdr:rowOff>
    </xdr:from>
    <xdr:ext cx="599010" cy="259045"/>
    <xdr:sp macro="" textlink="">
      <xdr:nvSpPr>
        <xdr:cNvPr id="220" name="【橋りょう・トンネル】&#10;一人当たり有形固定資産（償却資産）額該当値テキスト"/>
        <xdr:cNvSpPr txBox="1"/>
      </xdr:nvSpPr>
      <xdr:spPr>
        <a:xfrm>
          <a:off x="10515600" y="107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35590</xdr:rowOff>
    </xdr:from>
    <xdr:to>
      <xdr:col>50</xdr:col>
      <xdr:colOff>165100</xdr:colOff>
      <xdr:row>63</xdr:row>
      <xdr:rowOff>137190</xdr:rowOff>
    </xdr:to>
    <xdr:sp macro="" textlink="">
      <xdr:nvSpPr>
        <xdr:cNvPr id="221" name="楕円 220"/>
        <xdr:cNvSpPr/>
      </xdr:nvSpPr>
      <xdr:spPr>
        <a:xfrm>
          <a:off x="9588500" y="1083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83193</xdr:rowOff>
    </xdr:from>
    <xdr:to>
      <xdr:col>55</xdr:col>
      <xdr:colOff>0</xdr:colOff>
      <xdr:row>63</xdr:row>
      <xdr:rowOff>86390</xdr:rowOff>
    </xdr:to>
    <xdr:cxnSp macro="">
      <xdr:nvCxnSpPr>
        <xdr:cNvPr id="222" name="直線コネクタ 221"/>
        <xdr:cNvCxnSpPr/>
      </xdr:nvCxnSpPr>
      <xdr:spPr>
        <a:xfrm flipV="1">
          <a:off x="9639300" y="10884543"/>
          <a:ext cx="8382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38068</xdr:rowOff>
    </xdr:from>
    <xdr:to>
      <xdr:col>46</xdr:col>
      <xdr:colOff>38100</xdr:colOff>
      <xdr:row>63</xdr:row>
      <xdr:rowOff>139668</xdr:rowOff>
    </xdr:to>
    <xdr:sp macro="" textlink="">
      <xdr:nvSpPr>
        <xdr:cNvPr id="223" name="楕円 222"/>
        <xdr:cNvSpPr/>
      </xdr:nvSpPr>
      <xdr:spPr>
        <a:xfrm>
          <a:off x="8699500" y="1083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86390</xdr:rowOff>
    </xdr:from>
    <xdr:to>
      <xdr:col>50</xdr:col>
      <xdr:colOff>114300</xdr:colOff>
      <xdr:row>63</xdr:row>
      <xdr:rowOff>88868</xdr:rowOff>
    </xdr:to>
    <xdr:cxnSp macro="">
      <xdr:nvCxnSpPr>
        <xdr:cNvPr id="224" name="直線コネクタ 223"/>
        <xdr:cNvCxnSpPr/>
      </xdr:nvCxnSpPr>
      <xdr:spPr>
        <a:xfrm flipV="1">
          <a:off x="8750300" y="10887740"/>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25" name="n_1aveValue【橋りょう・トンネル】&#10;一人当たり有形固定資産（償却資産）額"/>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26" name="n_2aveValue【橋りょう・トンネル】&#10;一人当たり有形固定資産（償却資産）額"/>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27" name="n_3aveValue【橋りょう・トンネル】&#10;一人当たり有形固定資産（償却資産）額"/>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128317</xdr:rowOff>
    </xdr:from>
    <xdr:ext cx="599010" cy="259045"/>
    <xdr:sp macro="" textlink="">
      <xdr:nvSpPr>
        <xdr:cNvPr id="228" name="n_1mainValue【橋りょう・トンネル】&#10;一人当たり有形固定資産（償却資産）額"/>
        <xdr:cNvSpPr txBox="1"/>
      </xdr:nvSpPr>
      <xdr:spPr>
        <a:xfrm>
          <a:off x="9327095" y="1092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130795</xdr:rowOff>
    </xdr:from>
    <xdr:ext cx="599010" cy="259045"/>
    <xdr:sp macro="" textlink="">
      <xdr:nvSpPr>
        <xdr:cNvPr id="229" name="n_2mainValue【橋りょう・トンネル】&#10;一人当たり有形固定資産（償却資産）額"/>
        <xdr:cNvSpPr txBox="1"/>
      </xdr:nvSpPr>
      <xdr:spPr>
        <a:xfrm>
          <a:off x="8450795" y="1093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54" name="直線コネクタ 253"/>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55" name="【公営住宅】&#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56" name="直線コネクタ 255"/>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8" name="直線コネクタ 2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59" name="【公営住宅】&#10;有形固定資産減価償却率平均値テキスト"/>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60" name="フローチャート: 判断 259"/>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61" name="フローチャート: 判断 260"/>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62" name="フローチャート: 判断 261"/>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63" name="フローチャート: 判断 262"/>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13970</xdr:rowOff>
    </xdr:from>
    <xdr:to>
      <xdr:col>24</xdr:col>
      <xdr:colOff>114300</xdr:colOff>
      <xdr:row>82</xdr:row>
      <xdr:rowOff>115570</xdr:rowOff>
    </xdr:to>
    <xdr:sp macro="" textlink="">
      <xdr:nvSpPr>
        <xdr:cNvPr id="269" name="楕円 268"/>
        <xdr:cNvSpPr/>
      </xdr:nvSpPr>
      <xdr:spPr>
        <a:xfrm>
          <a:off x="45847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163847</xdr:rowOff>
    </xdr:from>
    <xdr:ext cx="405111" cy="259045"/>
    <xdr:sp macro="" textlink="">
      <xdr:nvSpPr>
        <xdr:cNvPr id="270" name="【公営住宅】&#10;有形固定資産減価償却率該当値テキスト"/>
        <xdr:cNvSpPr txBox="1"/>
      </xdr:nvSpPr>
      <xdr:spPr>
        <a:xfrm>
          <a:off x="4673600"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271" name="楕円 270"/>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64770</xdr:rowOff>
    </xdr:to>
    <xdr:cxnSp macro="">
      <xdr:nvCxnSpPr>
        <xdr:cNvPr id="272" name="直線コネクタ 271"/>
        <xdr:cNvCxnSpPr/>
      </xdr:nvCxnSpPr>
      <xdr:spPr>
        <a:xfrm>
          <a:off x="3797300" y="141160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31114</xdr:rowOff>
    </xdr:from>
    <xdr:to>
      <xdr:col>15</xdr:col>
      <xdr:colOff>101600</xdr:colOff>
      <xdr:row>82</xdr:row>
      <xdr:rowOff>132714</xdr:rowOff>
    </xdr:to>
    <xdr:sp macro="" textlink="">
      <xdr:nvSpPr>
        <xdr:cNvPr id="273" name="楕円 272"/>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81914</xdr:rowOff>
    </xdr:to>
    <xdr:cxnSp macro="">
      <xdr:nvCxnSpPr>
        <xdr:cNvPr id="274" name="直線コネクタ 273"/>
        <xdr:cNvCxnSpPr/>
      </xdr:nvCxnSpPr>
      <xdr:spPr>
        <a:xfrm flipV="1">
          <a:off x="2908300" y="1411605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75" name="n_1aveValue【公営住宅】&#10;有形固定資産減価償却率"/>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76" name="n_2aveValue【公営住宅】&#10;有形固定資産減価償却率"/>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77" name="n_3aveValue【公営住宅】&#10;有形固定資産減価償却率"/>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124477</xdr:rowOff>
    </xdr:from>
    <xdr:ext cx="405111" cy="259045"/>
    <xdr:sp macro="" textlink="">
      <xdr:nvSpPr>
        <xdr:cNvPr id="278" name="n_1mainValue【公営住宅】&#10;有形固定資産減価償却率"/>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149241</xdr:rowOff>
    </xdr:from>
    <xdr:ext cx="405111" cy="259045"/>
    <xdr:sp macro="" textlink="">
      <xdr:nvSpPr>
        <xdr:cNvPr id="279" name="n_2mainValue【公営住宅】&#10;有形固定資産減価償却率"/>
        <xdr:cNvSpPr txBox="1"/>
      </xdr:nvSpPr>
      <xdr:spPr>
        <a:xfrm>
          <a:off x="2705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93" name="テキスト ボックス 292"/>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03" name="直線コネクタ 302"/>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04" name="【公営住宅】&#10;一人当たり面積最小値テキスト"/>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05" name="直線コネクタ 304"/>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06" name="【公営住宅】&#10;一人当たり面積最大値テキスト"/>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07" name="直線コネクタ 306"/>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43146</xdr:rowOff>
    </xdr:from>
    <xdr:ext cx="469744" cy="259045"/>
    <xdr:sp macro="" textlink="">
      <xdr:nvSpPr>
        <xdr:cNvPr id="308" name="【公営住宅】&#10;一人当たり面積平均値テキスト"/>
        <xdr:cNvSpPr txBox="1"/>
      </xdr:nvSpPr>
      <xdr:spPr>
        <a:xfrm>
          <a:off x="10515600" y="14616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09" name="フローチャート: 判断 308"/>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10" name="フローチャート: 判断 309"/>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11" name="フローチャート: 判断 310"/>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12" name="フローチャート: 判断 311"/>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xdr:rowOff>
    </xdr:from>
    <xdr:to>
      <xdr:col>55</xdr:col>
      <xdr:colOff>50800</xdr:colOff>
      <xdr:row>85</xdr:row>
      <xdr:rowOff>111531</xdr:rowOff>
    </xdr:to>
    <xdr:sp macro="" textlink="">
      <xdr:nvSpPr>
        <xdr:cNvPr id="318" name="楕円 317"/>
        <xdr:cNvSpPr/>
      </xdr:nvSpPr>
      <xdr:spPr>
        <a:xfrm>
          <a:off x="10426700" y="1458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32808</xdr:rowOff>
    </xdr:from>
    <xdr:ext cx="469744" cy="259045"/>
    <xdr:sp macro="" textlink="">
      <xdr:nvSpPr>
        <xdr:cNvPr id="319" name="【公営住宅】&#10;一人当たり面積該当値テキスト"/>
        <xdr:cNvSpPr txBox="1"/>
      </xdr:nvSpPr>
      <xdr:spPr>
        <a:xfrm>
          <a:off x="10515600" y="1443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11455</xdr:rowOff>
    </xdr:from>
    <xdr:to>
      <xdr:col>50</xdr:col>
      <xdr:colOff>165100</xdr:colOff>
      <xdr:row>85</xdr:row>
      <xdr:rowOff>113055</xdr:rowOff>
    </xdr:to>
    <xdr:sp macro="" textlink="">
      <xdr:nvSpPr>
        <xdr:cNvPr id="320" name="楕円 319"/>
        <xdr:cNvSpPr/>
      </xdr:nvSpPr>
      <xdr:spPr>
        <a:xfrm>
          <a:off x="9588500" y="1458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60731</xdr:rowOff>
    </xdr:from>
    <xdr:to>
      <xdr:col>55</xdr:col>
      <xdr:colOff>0</xdr:colOff>
      <xdr:row>85</xdr:row>
      <xdr:rowOff>62255</xdr:rowOff>
    </xdr:to>
    <xdr:cxnSp macro="">
      <xdr:nvCxnSpPr>
        <xdr:cNvPr id="321" name="直線コネクタ 320"/>
        <xdr:cNvCxnSpPr/>
      </xdr:nvCxnSpPr>
      <xdr:spPr>
        <a:xfrm flipV="1">
          <a:off x="9639300" y="14633981"/>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10274</xdr:rowOff>
    </xdr:from>
    <xdr:to>
      <xdr:col>46</xdr:col>
      <xdr:colOff>38100</xdr:colOff>
      <xdr:row>85</xdr:row>
      <xdr:rowOff>111874</xdr:rowOff>
    </xdr:to>
    <xdr:sp macro="" textlink="">
      <xdr:nvSpPr>
        <xdr:cNvPr id="322" name="楕円 321"/>
        <xdr:cNvSpPr/>
      </xdr:nvSpPr>
      <xdr:spPr>
        <a:xfrm>
          <a:off x="8699500" y="1458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61074</xdr:rowOff>
    </xdr:from>
    <xdr:to>
      <xdr:col>50</xdr:col>
      <xdr:colOff>114300</xdr:colOff>
      <xdr:row>85</xdr:row>
      <xdr:rowOff>62255</xdr:rowOff>
    </xdr:to>
    <xdr:cxnSp macro="">
      <xdr:nvCxnSpPr>
        <xdr:cNvPr id="323" name="直線コネクタ 322"/>
        <xdr:cNvCxnSpPr/>
      </xdr:nvCxnSpPr>
      <xdr:spPr>
        <a:xfrm>
          <a:off x="8750300" y="14634324"/>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154131</xdr:rowOff>
    </xdr:from>
    <xdr:ext cx="469744" cy="259045"/>
    <xdr:sp macro="" textlink="">
      <xdr:nvSpPr>
        <xdr:cNvPr id="324" name="n_1aveValue【公営住宅】&#10;一人当たり面積"/>
        <xdr:cNvSpPr txBox="1"/>
      </xdr:nvSpPr>
      <xdr:spPr>
        <a:xfrm>
          <a:off x="93917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156455</xdr:rowOff>
    </xdr:from>
    <xdr:ext cx="469744" cy="259045"/>
    <xdr:sp macro="" textlink="">
      <xdr:nvSpPr>
        <xdr:cNvPr id="325" name="n_2aveValue【公営住宅】&#10;一人当たり面積"/>
        <xdr:cNvSpPr txBox="1"/>
      </xdr:nvSpPr>
      <xdr:spPr>
        <a:xfrm>
          <a:off x="8515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26" name="n_3aveValue【公営住宅】&#10;一人当たり面積"/>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129582</xdr:rowOff>
    </xdr:from>
    <xdr:ext cx="469744" cy="259045"/>
    <xdr:sp macro="" textlink="">
      <xdr:nvSpPr>
        <xdr:cNvPr id="327" name="n_1mainValue【公営住宅】&#10;一人当たり面積"/>
        <xdr:cNvSpPr txBox="1"/>
      </xdr:nvSpPr>
      <xdr:spPr>
        <a:xfrm>
          <a:off x="9391727" y="1435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128401</xdr:rowOff>
    </xdr:from>
    <xdr:ext cx="469744" cy="259045"/>
    <xdr:sp macro="" textlink="">
      <xdr:nvSpPr>
        <xdr:cNvPr id="328" name="n_2mainValue【公営住宅】&#10;一人当たり面積"/>
        <xdr:cNvSpPr txBox="1"/>
      </xdr:nvSpPr>
      <xdr:spPr>
        <a:xfrm>
          <a:off x="8515427" y="1435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5" name="直線コネクタ 35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6" name="テキスト ボックス 35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7" name="直線コネクタ 35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8" name="テキスト ボックス 35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9" name="直線コネクタ 35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0" name="テキスト ボックス 35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1" name="直線コネクタ 36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2" name="テキスト ボックス 36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3" name="直線コネクタ 36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4" name="テキスト ボックス 36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5" name="直線コネクタ 36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6" name="テキスト ボックス 36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70" name="直線コネクタ 369"/>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71" name="【認定こども園・幼稚園・保育所】&#10;有形固定資産減価償却率最小値テキスト"/>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72" name="直線コネクタ 371"/>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4" name="直線コネクタ 37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75" name="【認定こども園・幼稚園・保育所】&#10;有形固定資産減価償却率平均値テキスト"/>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76" name="フローチャート: 判断 375"/>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77" name="フローチャート: 判断 376"/>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78" name="フローチャート: 判断 377"/>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79" name="フローチャート: 判断 378"/>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23767</xdr:rowOff>
    </xdr:from>
    <xdr:to>
      <xdr:col>85</xdr:col>
      <xdr:colOff>177800</xdr:colOff>
      <xdr:row>39</xdr:row>
      <xdr:rowOff>125367</xdr:rowOff>
    </xdr:to>
    <xdr:sp macro="" textlink="">
      <xdr:nvSpPr>
        <xdr:cNvPr id="385" name="楕円 384"/>
        <xdr:cNvSpPr/>
      </xdr:nvSpPr>
      <xdr:spPr>
        <a:xfrm>
          <a:off x="162687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2194</xdr:rowOff>
    </xdr:from>
    <xdr:ext cx="405111" cy="259045"/>
    <xdr:sp macro="" textlink="">
      <xdr:nvSpPr>
        <xdr:cNvPr id="386" name="【認定こども園・幼稚園・保育所】&#10;有形固定資産減価償却率該当値テキスト"/>
        <xdr:cNvSpPr txBox="1"/>
      </xdr:nvSpPr>
      <xdr:spPr>
        <a:xfrm>
          <a:off x="16357600"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41728</xdr:rowOff>
    </xdr:from>
    <xdr:to>
      <xdr:col>81</xdr:col>
      <xdr:colOff>101600</xdr:colOff>
      <xdr:row>39</xdr:row>
      <xdr:rowOff>143328</xdr:rowOff>
    </xdr:to>
    <xdr:sp macro="" textlink="">
      <xdr:nvSpPr>
        <xdr:cNvPr id="387" name="楕円 386"/>
        <xdr:cNvSpPr/>
      </xdr:nvSpPr>
      <xdr:spPr>
        <a:xfrm>
          <a:off x="15430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74567</xdr:rowOff>
    </xdr:from>
    <xdr:to>
      <xdr:col>85</xdr:col>
      <xdr:colOff>127000</xdr:colOff>
      <xdr:row>39</xdr:row>
      <xdr:rowOff>92528</xdr:rowOff>
    </xdr:to>
    <xdr:cxnSp macro="">
      <xdr:nvCxnSpPr>
        <xdr:cNvPr id="388" name="直線コネクタ 387"/>
        <xdr:cNvCxnSpPr/>
      </xdr:nvCxnSpPr>
      <xdr:spPr>
        <a:xfrm flipV="1">
          <a:off x="15481300" y="676111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169092</xdr:rowOff>
    </xdr:from>
    <xdr:to>
      <xdr:col>76</xdr:col>
      <xdr:colOff>165100</xdr:colOff>
      <xdr:row>37</xdr:row>
      <xdr:rowOff>99242</xdr:rowOff>
    </xdr:to>
    <xdr:sp macro="" textlink="">
      <xdr:nvSpPr>
        <xdr:cNvPr id="389" name="楕円 388"/>
        <xdr:cNvSpPr/>
      </xdr:nvSpPr>
      <xdr:spPr>
        <a:xfrm>
          <a:off x="14541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48442</xdr:rowOff>
    </xdr:from>
    <xdr:to>
      <xdr:col>81</xdr:col>
      <xdr:colOff>50800</xdr:colOff>
      <xdr:row>39</xdr:row>
      <xdr:rowOff>92528</xdr:rowOff>
    </xdr:to>
    <xdr:cxnSp macro="">
      <xdr:nvCxnSpPr>
        <xdr:cNvPr id="390" name="直線コネクタ 389"/>
        <xdr:cNvCxnSpPr/>
      </xdr:nvCxnSpPr>
      <xdr:spPr>
        <a:xfrm>
          <a:off x="14592300" y="6392092"/>
          <a:ext cx="889000" cy="38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391" name="n_1aveValue【認定こども園・幼稚園・保育所】&#10;有形固定資産減価償却率"/>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392" name="n_2aveValue【認定こども園・幼稚園・保育所】&#10;有形固定資産減価償却率"/>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393" name="n_3aveValue【認定こども園・幼稚園・保育所】&#10;有形固定資産減価償却率"/>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134455</xdr:rowOff>
    </xdr:from>
    <xdr:ext cx="405111" cy="259045"/>
    <xdr:sp macro="" textlink="">
      <xdr:nvSpPr>
        <xdr:cNvPr id="394" name="n_1mainValue【認定こども園・幼稚園・保育所】&#10;有形固定資産減価償却率"/>
        <xdr:cNvSpPr txBox="1"/>
      </xdr:nvSpPr>
      <xdr:spPr>
        <a:xfrm>
          <a:off x="152660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90369</xdr:rowOff>
    </xdr:from>
    <xdr:ext cx="405111" cy="259045"/>
    <xdr:sp macro="" textlink="">
      <xdr:nvSpPr>
        <xdr:cNvPr id="395" name="n_2mainValue【認定こども園・幼稚園・保育所】&#10;有形固定資産減価償却率"/>
        <xdr:cNvSpPr txBox="1"/>
      </xdr:nvSpPr>
      <xdr:spPr>
        <a:xfrm>
          <a:off x="14389744" y="643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21" name="直線コネクタ 420"/>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22" name="【認定こども園・幼稚園・保育所】&#10;一人当たり面積最小値テキスト"/>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23" name="直線コネクタ 422"/>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24" name="【認定こども園・幼稚園・保育所】&#10;一人当たり面積最大値テキスト"/>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25" name="直線コネクタ 424"/>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426" name="【認定こども園・幼稚園・保育所】&#10;一人当たり面積平均値テキスト"/>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27" name="フローチャート: 判断 426"/>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28" name="フローチャート: 判断 427"/>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29" name="フローチャート: 判断 428"/>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30" name="フローチャート: 判断 429"/>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157661</xdr:rowOff>
    </xdr:from>
    <xdr:to>
      <xdr:col>116</xdr:col>
      <xdr:colOff>114300</xdr:colOff>
      <xdr:row>38</xdr:row>
      <xdr:rowOff>87812</xdr:rowOff>
    </xdr:to>
    <xdr:sp macro="" textlink="">
      <xdr:nvSpPr>
        <xdr:cNvPr id="436" name="楕円 435"/>
        <xdr:cNvSpPr/>
      </xdr:nvSpPr>
      <xdr:spPr>
        <a:xfrm>
          <a:off x="221107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9088</xdr:rowOff>
    </xdr:from>
    <xdr:ext cx="469744" cy="259045"/>
    <xdr:sp macro="" textlink="">
      <xdr:nvSpPr>
        <xdr:cNvPr id="437" name="【認定こども園・幼稚園・保育所】&#10;一人当たり面積該当値テキスト"/>
        <xdr:cNvSpPr txBox="1"/>
      </xdr:nvSpPr>
      <xdr:spPr>
        <a:xfrm>
          <a:off x="22199600" y="63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59690</xdr:rowOff>
    </xdr:from>
    <xdr:to>
      <xdr:col>112</xdr:col>
      <xdr:colOff>38100</xdr:colOff>
      <xdr:row>37</xdr:row>
      <xdr:rowOff>161290</xdr:rowOff>
    </xdr:to>
    <xdr:sp macro="" textlink="">
      <xdr:nvSpPr>
        <xdr:cNvPr id="438" name="楕円 437"/>
        <xdr:cNvSpPr/>
      </xdr:nvSpPr>
      <xdr:spPr>
        <a:xfrm>
          <a:off x="2127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110490</xdr:rowOff>
    </xdr:from>
    <xdr:to>
      <xdr:col>116</xdr:col>
      <xdr:colOff>63500</xdr:colOff>
      <xdr:row>38</xdr:row>
      <xdr:rowOff>37012</xdr:rowOff>
    </xdr:to>
    <xdr:cxnSp macro="">
      <xdr:nvCxnSpPr>
        <xdr:cNvPr id="439" name="直線コネクタ 438"/>
        <xdr:cNvCxnSpPr/>
      </xdr:nvCxnSpPr>
      <xdr:spPr>
        <a:xfrm>
          <a:off x="21323300" y="645414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145143</xdr:rowOff>
    </xdr:from>
    <xdr:to>
      <xdr:col>107</xdr:col>
      <xdr:colOff>101600</xdr:colOff>
      <xdr:row>39</xdr:row>
      <xdr:rowOff>75293</xdr:rowOff>
    </xdr:to>
    <xdr:sp macro="" textlink="">
      <xdr:nvSpPr>
        <xdr:cNvPr id="440" name="楕円 439"/>
        <xdr:cNvSpPr/>
      </xdr:nvSpPr>
      <xdr:spPr>
        <a:xfrm>
          <a:off x="20383500" y="666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110490</xdr:rowOff>
    </xdr:from>
    <xdr:to>
      <xdr:col>111</xdr:col>
      <xdr:colOff>177800</xdr:colOff>
      <xdr:row>39</xdr:row>
      <xdr:rowOff>24493</xdr:rowOff>
    </xdr:to>
    <xdr:cxnSp macro="">
      <xdr:nvCxnSpPr>
        <xdr:cNvPr id="441" name="直線コネクタ 440"/>
        <xdr:cNvCxnSpPr/>
      </xdr:nvCxnSpPr>
      <xdr:spPr>
        <a:xfrm flipV="1">
          <a:off x="20434300" y="6454140"/>
          <a:ext cx="889000" cy="25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27776</xdr:rowOff>
    </xdr:from>
    <xdr:ext cx="469744" cy="259045"/>
    <xdr:sp macro="" textlink="">
      <xdr:nvSpPr>
        <xdr:cNvPr id="442" name="n_1aveValue【認定こども園・幼稚園・保育所】&#10;一人当たり面積"/>
        <xdr:cNvSpPr txBox="1"/>
      </xdr:nvSpPr>
      <xdr:spPr>
        <a:xfrm>
          <a:off x="21075727" y="688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43" name="n_2aveValue【認定こども園・幼稚園・保育所】&#10;一人当たり面積"/>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92364</xdr:rowOff>
    </xdr:from>
    <xdr:ext cx="469744" cy="259045"/>
    <xdr:sp macro="" textlink="">
      <xdr:nvSpPr>
        <xdr:cNvPr id="444" name="n_3aveValue【認定こども園・幼稚園・保育所】&#10;一人当たり面積"/>
        <xdr:cNvSpPr txBox="1"/>
      </xdr:nvSpPr>
      <xdr:spPr>
        <a:xfrm>
          <a:off x="19310427" y="660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6367</xdr:rowOff>
    </xdr:from>
    <xdr:ext cx="469744" cy="259045"/>
    <xdr:sp macro="" textlink="">
      <xdr:nvSpPr>
        <xdr:cNvPr id="445" name="n_1mainValue【認定こども園・幼稚園・保育所】&#10;一人当たり面積"/>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91820</xdr:rowOff>
    </xdr:from>
    <xdr:ext cx="469744" cy="259045"/>
    <xdr:sp macro="" textlink="">
      <xdr:nvSpPr>
        <xdr:cNvPr id="446" name="n_2mainValue【認定こども園・幼稚園・保育所】&#10;一人当たり面積"/>
        <xdr:cNvSpPr txBox="1"/>
      </xdr:nvSpPr>
      <xdr:spPr>
        <a:xfrm>
          <a:off x="20199427" y="643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7" name="直線コネクタ 4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8" name="テキスト ボックス 45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9" name="直線コネクタ 4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0" name="テキスト ボックス 4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1" name="直線コネクタ 4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2" name="テキスト ボックス 4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3" name="直線コネクタ 4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4" name="テキスト ボックス 4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5" name="直線コネクタ 4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6" name="テキスト ボックス 4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7" name="直線コネクタ 4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8" name="テキスト ボックス 46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72" name="直線コネクタ 471"/>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73" name="【学校施設】&#10;有形固定資産減価償却率最小値テキスト"/>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74" name="直線コネクタ 473"/>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75" name="【学校施設】&#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76" name="直線コネクタ 475"/>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77"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78" name="フローチャート: 判断 477"/>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479" name="フローチャート: 判断 478"/>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80" name="フローチャート: 判断 479"/>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481" name="フローチャート: 判断 480"/>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81462</xdr:rowOff>
    </xdr:from>
    <xdr:to>
      <xdr:col>85</xdr:col>
      <xdr:colOff>177800</xdr:colOff>
      <xdr:row>58</xdr:row>
      <xdr:rowOff>11612</xdr:rowOff>
    </xdr:to>
    <xdr:sp macro="" textlink="">
      <xdr:nvSpPr>
        <xdr:cNvPr id="487" name="楕円 486"/>
        <xdr:cNvSpPr/>
      </xdr:nvSpPr>
      <xdr:spPr>
        <a:xfrm>
          <a:off x="162687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104339</xdr:rowOff>
    </xdr:from>
    <xdr:ext cx="405111" cy="259045"/>
    <xdr:sp macro="" textlink="">
      <xdr:nvSpPr>
        <xdr:cNvPr id="488" name="【学校施設】&#10;有形固定資産減価償却率該当値テキスト"/>
        <xdr:cNvSpPr txBox="1"/>
      </xdr:nvSpPr>
      <xdr:spPr>
        <a:xfrm>
          <a:off x="16357600" y="970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109220</xdr:rowOff>
    </xdr:from>
    <xdr:to>
      <xdr:col>81</xdr:col>
      <xdr:colOff>101600</xdr:colOff>
      <xdr:row>58</xdr:row>
      <xdr:rowOff>39370</xdr:rowOff>
    </xdr:to>
    <xdr:sp macro="" textlink="">
      <xdr:nvSpPr>
        <xdr:cNvPr id="489" name="楕円 488"/>
        <xdr:cNvSpPr/>
      </xdr:nvSpPr>
      <xdr:spPr>
        <a:xfrm>
          <a:off x="15430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132262</xdr:rowOff>
    </xdr:from>
    <xdr:to>
      <xdr:col>85</xdr:col>
      <xdr:colOff>127000</xdr:colOff>
      <xdr:row>57</xdr:row>
      <xdr:rowOff>160020</xdr:rowOff>
    </xdr:to>
    <xdr:cxnSp macro="">
      <xdr:nvCxnSpPr>
        <xdr:cNvPr id="490" name="直線コネクタ 489"/>
        <xdr:cNvCxnSpPr/>
      </xdr:nvCxnSpPr>
      <xdr:spPr>
        <a:xfrm flipV="1">
          <a:off x="15481300" y="99049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7983</xdr:rowOff>
    </xdr:from>
    <xdr:to>
      <xdr:col>76</xdr:col>
      <xdr:colOff>165100</xdr:colOff>
      <xdr:row>57</xdr:row>
      <xdr:rowOff>109583</xdr:rowOff>
    </xdr:to>
    <xdr:sp macro="" textlink="">
      <xdr:nvSpPr>
        <xdr:cNvPr id="491" name="楕円 490"/>
        <xdr:cNvSpPr/>
      </xdr:nvSpPr>
      <xdr:spPr>
        <a:xfrm>
          <a:off x="14541500" y="978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58783</xdr:rowOff>
    </xdr:from>
    <xdr:to>
      <xdr:col>81</xdr:col>
      <xdr:colOff>50800</xdr:colOff>
      <xdr:row>57</xdr:row>
      <xdr:rowOff>160020</xdr:rowOff>
    </xdr:to>
    <xdr:cxnSp macro="">
      <xdr:nvCxnSpPr>
        <xdr:cNvPr id="492" name="直線コネクタ 491"/>
        <xdr:cNvCxnSpPr/>
      </xdr:nvCxnSpPr>
      <xdr:spPr>
        <a:xfrm>
          <a:off x="14592300" y="9831433"/>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493" name="n_1aveValue【学校施設】&#10;有形固定資産減価償却率"/>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94"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135907</xdr:rowOff>
    </xdr:from>
    <xdr:ext cx="405111" cy="259045"/>
    <xdr:sp macro="" textlink="">
      <xdr:nvSpPr>
        <xdr:cNvPr id="495" name="n_3aveValue【学校施設】&#10;有形固定資産減価償却率"/>
        <xdr:cNvSpPr txBox="1"/>
      </xdr:nvSpPr>
      <xdr:spPr>
        <a:xfrm>
          <a:off x="13500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55897</xdr:rowOff>
    </xdr:from>
    <xdr:ext cx="405111" cy="259045"/>
    <xdr:sp macro="" textlink="">
      <xdr:nvSpPr>
        <xdr:cNvPr id="496" name="n_1mainValue【学校施設】&#10;有形固定資産減価償却率"/>
        <xdr:cNvSpPr txBox="1"/>
      </xdr:nvSpPr>
      <xdr:spPr>
        <a:xfrm>
          <a:off x="15266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126110</xdr:rowOff>
    </xdr:from>
    <xdr:ext cx="405111" cy="259045"/>
    <xdr:sp macro="" textlink="">
      <xdr:nvSpPr>
        <xdr:cNvPr id="497" name="n_2mainValue【学校施設】&#10;有形固定資産減価償却率"/>
        <xdr:cNvSpPr txBox="1"/>
      </xdr:nvSpPr>
      <xdr:spPr>
        <a:xfrm>
          <a:off x="14389744" y="955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11" name="テキスト ボックス 510"/>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13" name="テキスト ボックス 512"/>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15" name="テキスト ボックス 514"/>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17" name="テキスト ボックス 516"/>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19" name="テキスト ボックス 518"/>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1" name="テキスト ボックス 52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23" name="直線コネクタ 522"/>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24" name="【学校施設】&#10;一人当たり面積最小値テキスト"/>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25" name="直線コネクタ 524"/>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26" name="【学校施設】&#10;一人当たり面積最大値テキスト"/>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27" name="直線コネクタ 526"/>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28" name="【学校施設】&#10;一人当たり面積平均値テキスト"/>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29" name="フローチャート: 判断 528"/>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30" name="フローチャート: 判断 529"/>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31" name="フローチャート: 判断 530"/>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32" name="フローチャート: 判断 531"/>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135934</xdr:rowOff>
    </xdr:from>
    <xdr:to>
      <xdr:col>116</xdr:col>
      <xdr:colOff>114300</xdr:colOff>
      <xdr:row>64</xdr:row>
      <xdr:rowOff>66084</xdr:rowOff>
    </xdr:to>
    <xdr:sp macro="" textlink="">
      <xdr:nvSpPr>
        <xdr:cNvPr id="538" name="楕円 537"/>
        <xdr:cNvSpPr/>
      </xdr:nvSpPr>
      <xdr:spPr>
        <a:xfrm>
          <a:off x="22110700" y="10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82553</xdr:rowOff>
    </xdr:from>
    <xdr:ext cx="469744" cy="259045"/>
    <xdr:sp macro="" textlink="">
      <xdr:nvSpPr>
        <xdr:cNvPr id="539" name="【学校施設】&#10;一人当たり面積該当値テキスト"/>
        <xdr:cNvSpPr txBox="1"/>
      </xdr:nvSpPr>
      <xdr:spPr>
        <a:xfrm>
          <a:off x="22199600" y="108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138089</xdr:rowOff>
    </xdr:from>
    <xdr:to>
      <xdr:col>112</xdr:col>
      <xdr:colOff>38100</xdr:colOff>
      <xdr:row>64</xdr:row>
      <xdr:rowOff>68239</xdr:rowOff>
    </xdr:to>
    <xdr:sp macro="" textlink="">
      <xdr:nvSpPr>
        <xdr:cNvPr id="540" name="楕円 539"/>
        <xdr:cNvSpPr/>
      </xdr:nvSpPr>
      <xdr:spPr>
        <a:xfrm>
          <a:off x="21272500" y="1093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15284</xdr:rowOff>
    </xdr:from>
    <xdr:to>
      <xdr:col>116</xdr:col>
      <xdr:colOff>63500</xdr:colOff>
      <xdr:row>64</xdr:row>
      <xdr:rowOff>17439</xdr:rowOff>
    </xdr:to>
    <xdr:cxnSp macro="">
      <xdr:nvCxnSpPr>
        <xdr:cNvPr id="541" name="直線コネクタ 540"/>
        <xdr:cNvCxnSpPr/>
      </xdr:nvCxnSpPr>
      <xdr:spPr>
        <a:xfrm flipV="1">
          <a:off x="21323300" y="10988084"/>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139134</xdr:rowOff>
    </xdr:from>
    <xdr:to>
      <xdr:col>107</xdr:col>
      <xdr:colOff>101600</xdr:colOff>
      <xdr:row>64</xdr:row>
      <xdr:rowOff>69284</xdr:rowOff>
    </xdr:to>
    <xdr:sp macro="" textlink="">
      <xdr:nvSpPr>
        <xdr:cNvPr id="542" name="楕円 541"/>
        <xdr:cNvSpPr/>
      </xdr:nvSpPr>
      <xdr:spPr>
        <a:xfrm>
          <a:off x="20383500" y="109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17439</xdr:rowOff>
    </xdr:from>
    <xdr:to>
      <xdr:col>111</xdr:col>
      <xdr:colOff>177800</xdr:colOff>
      <xdr:row>64</xdr:row>
      <xdr:rowOff>18484</xdr:rowOff>
    </xdr:to>
    <xdr:cxnSp macro="">
      <xdr:nvCxnSpPr>
        <xdr:cNvPr id="543" name="直線コネクタ 542"/>
        <xdr:cNvCxnSpPr/>
      </xdr:nvCxnSpPr>
      <xdr:spPr>
        <a:xfrm flipV="1">
          <a:off x="20434300" y="10990239"/>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44" name="n_1aveValue【学校施設】&#10;一人当たり面積"/>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45" name="n_2aveValue【学校施設】&#10;一人当たり面積"/>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46" name="n_3aveValue【学校施設】&#10;一人当たり面積"/>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59366</xdr:rowOff>
    </xdr:from>
    <xdr:ext cx="469744" cy="259045"/>
    <xdr:sp macro="" textlink="">
      <xdr:nvSpPr>
        <xdr:cNvPr id="547" name="n_1mainValue【学校施設】&#10;一人当たり面積"/>
        <xdr:cNvSpPr txBox="1"/>
      </xdr:nvSpPr>
      <xdr:spPr>
        <a:xfrm>
          <a:off x="21075727" y="1103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60411</xdr:rowOff>
    </xdr:from>
    <xdr:ext cx="469744" cy="259045"/>
    <xdr:sp macro="" textlink="">
      <xdr:nvSpPr>
        <xdr:cNvPr id="548" name="n_2mainValue【学校施設】&#10;一人当たり面積"/>
        <xdr:cNvSpPr txBox="1"/>
      </xdr:nvSpPr>
      <xdr:spPr>
        <a:xfrm>
          <a:off x="20199427" y="1103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73" name="正方形/長方形 5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4" name="正方形/長方形 5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5" name="正方形/長方形 5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6" name="正方形/長方形 5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7" name="正方形/長方形 5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8" name="正方形/長方形 5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9" name="正方形/長方形 5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0" name="正方形/長方形 57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学校施設については、中学校</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併設された給食センター、小学校２校と、施設に</a:t>
          </a:r>
          <a:r>
            <a:rPr kumimoji="1" lang="ja-JP" altLang="en-US" sz="1100">
              <a:solidFill>
                <a:schemeClr val="dk1"/>
              </a:solidFill>
              <a:effectLst/>
              <a:latin typeface="+mn-lt"/>
              <a:ea typeface="+mn-ea"/>
              <a:cs typeface="+mn-cs"/>
            </a:rPr>
            <a:t>対して何らかの対応を行う時期が近付いている。（</a:t>
          </a:r>
          <a:r>
            <a:rPr kumimoji="1" lang="en-US" altLang="ja-JP" sz="1100">
              <a:solidFill>
                <a:schemeClr val="dk1"/>
              </a:solidFill>
              <a:effectLst/>
              <a:latin typeface="+mn-lt"/>
              <a:ea typeface="+mn-ea"/>
              <a:cs typeface="+mn-cs"/>
            </a:rPr>
            <a:t>R5</a:t>
          </a:r>
          <a:r>
            <a:rPr kumimoji="1" lang="ja-JP" altLang="en-US" sz="1100">
              <a:solidFill>
                <a:schemeClr val="dk1"/>
              </a:solidFill>
              <a:effectLst/>
              <a:latin typeface="+mn-lt"/>
              <a:ea typeface="+mn-ea"/>
              <a:cs typeface="+mn-cs"/>
            </a:rPr>
            <a:t>に中学校・給食センターは何らかの対応を行う予定）</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道</a:t>
          </a:r>
          <a:r>
            <a:rPr kumimoji="1" lang="ja-JP" altLang="ja-JP" sz="1100">
              <a:solidFill>
                <a:schemeClr val="dk1"/>
              </a:solidFill>
              <a:effectLst/>
              <a:latin typeface="+mn-lt"/>
              <a:ea typeface="+mn-ea"/>
              <a:cs typeface="+mn-cs"/>
            </a:rPr>
            <a:t>路については、類似団体の平均値を大きく超えているが、交通量が少ないことから痛みが少なく修繕での対応を行えているからであり、特段問題ではない。</a:t>
          </a:r>
          <a:endParaRPr lang="ja-JP" altLang="ja-JP" sz="1400">
            <a:effectLst/>
          </a:endParaRPr>
        </a:p>
        <a:p>
          <a:r>
            <a:rPr kumimoji="1" lang="ja-JP" altLang="ja-JP" sz="1100">
              <a:solidFill>
                <a:schemeClr val="dk1"/>
              </a:solidFill>
              <a:effectLst/>
              <a:latin typeface="+mn-lt"/>
              <a:ea typeface="+mn-ea"/>
              <a:cs typeface="+mn-cs"/>
            </a:rPr>
            <a:t>公営住宅は建替えを計画的に行っ</a:t>
          </a:r>
          <a:r>
            <a:rPr kumimoji="1" lang="ja-JP" altLang="en-US" sz="1100">
              <a:solidFill>
                <a:schemeClr val="dk1"/>
              </a:solidFill>
              <a:effectLst/>
              <a:latin typeface="+mn-lt"/>
              <a:ea typeface="+mn-ea"/>
              <a:cs typeface="+mn-cs"/>
            </a:rPr>
            <a:t>たため、</a:t>
          </a:r>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元年度で一段落したものである。</a:t>
          </a:r>
          <a:endParaRPr lang="ja-JP" altLang="ja-JP" sz="1400">
            <a:effectLst/>
          </a:endParaRPr>
        </a:p>
        <a:p>
          <a:r>
            <a:rPr kumimoji="1" lang="ja-JP" altLang="ja-JP" sz="1100">
              <a:solidFill>
                <a:schemeClr val="dk1"/>
              </a:solidFill>
              <a:effectLst/>
              <a:latin typeface="+mn-lt"/>
              <a:ea typeface="+mn-ea"/>
              <a:cs typeface="+mn-cs"/>
            </a:rPr>
            <a:t>橋梁・トンネルは、川が少なく平坦な地域であることから数が少ない。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3,175
3,168
176.90
4,883,265
4,688,445
192,164
2,787,753
4,386,484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147337</xdr:rowOff>
    </xdr:from>
    <xdr:ext cx="405111" cy="259045"/>
    <xdr:sp macro="" textlink="">
      <xdr:nvSpPr>
        <xdr:cNvPr id="84" name="n_3aveValue【体育館・プー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164465</xdr:rowOff>
    </xdr:from>
    <xdr:to>
      <xdr:col>24</xdr:col>
      <xdr:colOff>114300</xdr:colOff>
      <xdr:row>60</xdr:row>
      <xdr:rowOff>94615</xdr:rowOff>
    </xdr:to>
    <xdr:sp macro="" textlink="">
      <xdr:nvSpPr>
        <xdr:cNvPr id="90" name="楕円 89"/>
        <xdr:cNvSpPr/>
      </xdr:nvSpPr>
      <xdr:spPr>
        <a:xfrm>
          <a:off x="45847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142892</xdr:rowOff>
    </xdr:from>
    <xdr:ext cx="405111" cy="259045"/>
    <xdr:sp macro="" textlink="">
      <xdr:nvSpPr>
        <xdr:cNvPr id="91" name="【体育館・プール】&#10;有形固定資産減価償却率該当値テキスト"/>
        <xdr:cNvSpPr txBox="1"/>
      </xdr:nvSpPr>
      <xdr:spPr>
        <a:xfrm>
          <a:off x="4673600"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27305</xdr:rowOff>
    </xdr:from>
    <xdr:to>
      <xdr:col>20</xdr:col>
      <xdr:colOff>38100</xdr:colOff>
      <xdr:row>60</xdr:row>
      <xdr:rowOff>128905</xdr:rowOff>
    </xdr:to>
    <xdr:sp macro="" textlink="">
      <xdr:nvSpPr>
        <xdr:cNvPr id="92" name="楕円 91"/>
        <xdr:cNvSpPr/>
      </xdr:nvSpPr>
      <xdr:spPr>
        <a:xfrm>
          <a:off x="3746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43815</xdr:rowOff>
    </xdr:from>
    <xdr:to>
      <xdr:col>24</xdr:col>
      <xdr:colOff>63500</xdr:colOff>
      <xdr:row>60</xdr:row>
      <xdr:rowOff>78105</xdr:rowOff>
    </xdr:to>
    <xdr:cxnSp macro="">
      <xdr:nvCxnSpPr>
        <xdr:cNvPr id="93" name="直線コネクタ 92"/>
        <xdr:cNvCxnSpPr/>
      </xdr:nvCxnSpPr>
      <xdr:spPr>
        <a:xfrm flipV="1">
          <a:off x="3797300" y="103308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xdr:rowOff>
    </xdr:from>
    <xdr:to>
      <xdr:col>15</xdr:col>
      <xdr:colOff>101600</xdr:colOff>
      <xdr:row>59</xdr:row>
      <xdr:rowOff>106045</xdr:rowOff>
    </xdr:to>
    <xdr:sp macro="" textlink="">
      <xdr:nvSpPr>
        <xdr:cNvPr id="94" name="楕円 93"/>
        <xdr:cNvSpPr/>
      </xdr:nvSpPr>
      <xdr:spPr>
        <a:xfrm>
          <a:off x="2857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55245</xdr:rowOff>
    </xdr:from>
    <xdr:to>
      <xdr:col>19</xdr:col>
      <xdr:colOff>177800</xdr:colOff>
      <xdr:row>60</xdr:row>
      <xdr:rowOff>78105</xdr:rowOff>
    </xdr:to>
    <xdr:cxnSp macro="">
      <xdr:nvCxnSpPr>
        <xdr:cNvPr id="95" name="直線コネクタ 94"/>
        <xdr:cNvCxnSpPr/>
      </xdr:nvCxnSpPr>
      <xdr:spPr>
        <a:xfrm>
          <a:off x="2908300" y="10170795"/>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120032</xdr:rowOff>
    </xdr:from>
    <xdr:ext cx="405111" cy="259045"/>
    <xdr:sp macro="" textlink="">
      <xdr:nvSpPr>
        <xdr:cNvPr id="96" name="n_1mainValue【体育館・プール】&#10;有形固定資産減価償却率"/>
        <xdr:cNvSpPr txBox="1"/>
      </xdr:nvSpPr>
      <xdr:spPr>
        <a:xfrm>
          <a:off x="35820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122572</xdr:rowOff>
    </xdr:from>
    <xdr:ext cx="405111" cy="259045"/>
    <xdr:sp macro="" textlink="">
      <xdr:nvSpPr>
        <xdr:cNvPr id="97" name="n_2mainValue【体育館・プール】&#10;有形固定資産減価償却率"/>
        <xdr:cNvSpPr txBox="1"/>
      </xdr:nvSpPr>
      <xdr:spPr>
        <a:xfrm>
          <a:off x="2705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8" name="直線コネクタ 1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9" name="テキスト ボックス 10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0" name="直線コネクタ 1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1" name="テキスト ボックス 11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2" name="直線コネクタ 1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3" name="テキスト ボックス 11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4" name="直線コネクタ 1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5" name="テキスト ボックス 11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6" name="直線コネクタ 1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7" name="テキスト ボックス 11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8" name="直線コネクタ 1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9" name="テキスト ボックス 118"/>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0" name="直線コネクタ 1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1" name="テキスト ボックス 120"/>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3" name="直線コネクタ 122"/>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4" name="【体育館・プール】&#10;一人当たり面積最小値テキスト"/>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5" name="直線コネクタ 124"/>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6" name="【体育館・プール】&#10;一人当たり面積最大値テキスト"/>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27" name="直線コネクタ 126"/>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28" name="【体育館・プール】&#10;一人当たり面積平均値テキスト"/>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29" name="フローチャート: 判断 128"/>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0" name="フローチャート: 判断 129"/>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1" name="n_1aveValue【体育館・プール】&#10;一人当たり面積"/>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2" name="フローチャート: 判断 131"/>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3" name="n_2aveValue【体育館・プール】&#10;一人当たり面積"/>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4" name="フローチャート: 判断 133"/>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5" name="n_3aveValue【体育館・プール】&#10;一人当たり面積"/>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6" name="テキスト ボックス 1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7" name="テキスト ボックス 1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8" name="テキスト ボックス 1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9" name="テキスト ボックス 1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0" name="テキスト ボックス 1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29700</xdr:rowOff>
    </xdr:from>
    <xdr:to>
      <xdr:col>55</xdr:col>
      <xdr:colOff>50800</xdr:colOff>
      <xdr:row>63</xdr:row>
      <xdr:rowOff>131300</xdr:rowOff>
    </xdr:to>
    <xdr:sp macro="" textlink="">
      <xdr:nvSpPr>
        <xdr:cNvPr id="141" name="楕円 140"/>
        <xdr:cNvSpPr/>
      </xdr:nvSpPr>
      <xdr:spPr>
        <a:xfrm>
          <a:off x="10426700" y="108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52577</xdr:rowOff>
    </xdr:from>
    <xdr:ext cx="469744" cy="259045"/>
    <xdr:sp macro="" textlink="">
      <xdr:nvSpPr>
        <xdr:cNvPr id="142" name="【体育館・プール】&#10;一人当たり面積該当値テキスト"/>
        <xdr:cNvSpPr txBox="1"/>
      </xdr:nvSpPr>
      <xdr:spPr>
        <a:xfrm>
          <a:off x="10515600" y="1068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33782</xdr:rowOff>
    </xdr:from>
    <xdr:to>
      <xdr:col>50</xdr:col>
      <xdr:colOff>165100</xdr:colOff>
      <xdr:row>63</xdr:row>
      <xdr:rowOff>135382</xdr:rowOff>
    </xdr:to>
    <xdr:sp macro="" textlink="">
      <xdr:nvSpPr>
        <xdr:cNvPr id="143" name="楕円 142"/>
        <xdr:cNvSpPr/>
      </xdr:nvSpPr>
      <xdr:spPr>
        <a:xfrm>
          <a:off x="9588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80500</xdr:rowOff>
    </xdr:from>
    <xdr:to>
      <xdr:col>55</xdr:col>
      <xdr:colOff>0</xdr:colOff>
      <xdr:row>63</xdr:row>
      <xdr:rowOff>84582</xdr:rowOff>
    </xdr:to>
    <xdr:cxnSp macro="">
      <xdr:nvCxnSpPr>
        <xdr:cNvPr id="144" name="直線コネクタ 143"/>
        <xdr:cNvCxnSpPr/>
      </xdr:nvCxnSpPr>
      <xdr:spPr>
        <a:xfrm flipV="1">
          <a:off x="9639300" y="10881850"/>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35905</xdr:rowOff>
    </xdr:from>
    <xdr:to>
      <xdr:col>46</xdr:col>
      <xdr:colOff>38100</xdr:colOff>
      <xdr:row>63</xdr:row>
      <xdr:rowOff>137505</xdr:rowOff>
    </xdr:to>
    <xdr:sp macro="" textlink="">
      <xdr:nvSpPr>
        <xdr:cNvPr id="145" name="楕円 144"/>
        <xdr:cNvSpPr/>
      </xdr:nvSpPr>
      <xdr:spPr>
        <a:xfrm>
          <a:off x="8699500" y="1083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84582</xdr:rowOff>
    </xdr:from>
    <xdr:to>
      <xdr:col>50</xdr:col>
      <xdr:colOff>114300</xdr:colOff>
      <xdr:row>63</xdr:row>
      <xdr:rowOff>86705</xdr:rowOff>
    </xdr:to>
    <xdr:cxnSp macro="">
      <xdr:nvCxnSpPr>
        <xdr:cNvPr id="146" name="直線コネクタ 145"/>
        <xdr:cNvCxnSpPr/>
      </xdr:nvCxnSpPr>
      <xdr:spPr>
        <a:xfrm flipV="1">
          <a:off x="8750300" y="10885932"/>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151909</xdr:rowOff>
    </xdr:from>
    <xdr:ext cx="469744" cy="259045"/>
    <xdr:sp macro="" textlink="">
      <xdr:nvSpPr>
        <xdr:cNvPr id="147" name="n_1mainValue【体育館・プール】&#10;一人当たり面積"/>
        <xdr:cNvSpPr txBox="1"/>
      </xdr:nvSpPr>
      <xdr:spPr>
        <a:xfrm>
          <a:off x="93917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154032</xdr:rowOff>
    </xdr:from>
    <xdr:ext cx="469744" cy="259045"/>
    <xdr:sp macro="" textlink="">
      <xdr:nvSpPr>
        <xdr:cNvPr id="148" name="n_2mainValue【体育館・プール】&#10;一人当たり面積"/>
        <xdr:cNvSpPr txBox="1"/>
      </xdr:nvSpPr>
      <xdr:spPr>
        <a:xfrm>
          <a:off x="8515427" y="1061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7" name="正方形/長方形 1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8" name="正方形/長方形 15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9" name="正方形/長方形 15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0" name="正方形/長方形 15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1" name="正方形/長方形 16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2" name="正方形/長方形 16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3" name="正方形/長方形 16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4" name="正方形/長方形 16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5" name="正方形/長方形 1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6" name="正方形/長方形 1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7" name="正方形/長方形 1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8" name="正方形/長方形 1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9" name="正方形/長方形 1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0" name="正方形/長方形 1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1" name="正方形/長方形 1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2" name="正方形/長方形 1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73" name="正方形/長方形 1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74" name="正方形/長方形 1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75" name="正方形/長方形 1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76" name="正方形/長方形 1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77" name="正方形/長方形 1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78" name="正方形/長方形 1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9" name="正方形/長方形 1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80" name="正方形/長方形 1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81" name="正方形/長方形 1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82" name="正方形/長方形 1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83" name="正方形/長方形 1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84" name="正方形/長方形 1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85" name="正方形/長方形 1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86" name="正方形/長方形 1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87" name="正方形/長方形 1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88" name="正方形/長方形 18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89" name="正方形/長方形 1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0" name="正方形/長方形 1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91" name="正方形/長方形 1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92" name="正方形/長方形 1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93" name="正方形/長方形 1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94" name="正方形/長方形 1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95" name="正方形/長方形 1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96" name="正方形/長方形 19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97" name="正方形/長方形 1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98" name="正方形/長方形 1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99" name="正方形/長方形 1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00" name="正方形/長方形 1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01" name="正方形/長方形 2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02" name="正方形/長方形 2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03" name="正方形/長方形 2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04" name="正方形/長方形 2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05" name="テキスト ボックス 2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06" name="直線コネクタ 2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07" name="直線コネクタ 20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08" name="テキスト ボックス 20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09" name="直線コネクタ 20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10" name="テキスト ボックス 20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11" name="直線コネクタ 21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12" name="テキスト ボックス 21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13" name="直線コネクタ 21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14" name="テキスト ボックス 21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15" name="直線コネクタ 21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16" name="テキスト ボックス 21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17" name="直線コネクタ 21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18" name="テキスト ボックス 21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19" name="直線コネクタ 2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20" name="テキスト ボックス 2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222" name="直線コネクタ 221"/>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223" name="【保健センター・保健所】&#10;有形固定資産減価償却率最小値テキスト"/>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224" name="直線コネクタ 223"/>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225" name="【保健センター・保健所】&#10;有形固定資産減価償却率最大値テキスト"/>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226" name="直線コネクタ 225"/>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227" name="【保健センター・保健所】&#10;有形固定資産減価償却率平均値テキスト"/>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228" name="フローチャート: 判断 227"/>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229" name="フローチャート: 判断 228"/>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122844</xdr:rowOff>
    </xdr:from>
    <xdr:ext cx="405111" cy="259045"/>
    <xdr:sp macro="" textlink="">
      <xdr:nvSpPr>
        <xdr:cNvPr id="230" name="n_1aveValue【保健センター・保健所】&#10;有形固定資産減価償却率"/>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231" name="フローチャート: 判断 230"/>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232" name="n_2ave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233" name="フローチャート: 判断 232"/>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162033</xdr:rowOff>
    </xdr:from>
    <xdr:ext cx="405111" cy="259045"/>
    <xdr:sp macro="" textlink="">
      <xdr:nvSpPr>
        <xdr:cNvPr id="234" name="n_3aveValue【保健センター・保健所】&#10;有形固定資産減価償却率"/>
        <xdr:cNvSpPr txBox="1"/>
      </xdr:nvSpPr>
      <xdr:spPr>
        <a:xfrm>
          <a:off x="13500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35" name="テキスト ボックス 2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36" name="テキスト ボックス 2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37" name="テキスト ボックス 2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38" name="テキスト ボックス 2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39" name="テキスト ボックス 2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168003</xdr:rowOff>
    </xdr:from>
    <xdr:to>
      <xdr:col>85</xdr:col>
      <xdr:colOff>177800</xdr:colOff>
      <xdr:row>60</xdr:row>
      <xdr:rowOff>98153</xdr:rowOff>
    </xdr:to>
    <xdr:sp macro="" textlink="">
      <xdr:nvSpPr>
        <xdr:cNvPr id="240" name="楕円 239"/>
        <xdr:cNvSpPr/>
      </xdr:nvSpPr>
      <xdr:spPr>
        <a:xfrm>
          <a:off x="162687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146430</xdr:rowOff>
    </xdr:from>
    <xdr:ext cx="405111" cy="259045"/>
    <xdr:sp macro="" textlink="">
      <xdr:nvSpPr>
        <xdr:cNvPr id="241" name="【保健センター・保健所】&#10;有形固定資産減価償却率該当値テキスト"/>
        <xdr:cNvSpPr txBox="1"/>
      </xdr:nvSpPr>
      <xdr:spPr>
        <a:xfrm>
          <a:off x="16357600"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242" name="楕円 241"/>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47353</xdr:rowOff>
    </xdr:from>
    <xdr:to>
      <xdr:col>85</xdr:col>
      <xdr:colOff>127000</xdr:colOff>
      <xdr:row>61</xdr:row>
      <xdr:rowOff>155122</xdr:rowOff>
    </xdr:to>
    <xdr:cxnSp macro="">
      <xdr:nvCxnSpPr>
        <xdr:cNvPr id="243" name="直線コネクタ 242"/>
        <xdr:cNvCxnSpPr/>
      </xdr:nvCxnSpPr>
      <xdr:spPr>
        <a:xfrm flipV="1">
          <a:off x="15481300" y="10334353"/>
          <a:ext cx="8382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135346</xdr:rowOff>
    </xdr:from>
    <xdr:to>
      <xdr:col>76</xdr:col>
      <xdr:colOff>165100</xdr:colOff>
      <xdr:row>62</xdr:row>
      <xdr:rowOff>65496</xdr:rowOff>
    </xdr:to>
    <xdr:sp macro="" textlink="">
      <xdr:nvSpPr>
        <xdr:cNvPr id="244" name="楕円 243"/>
        <xdr:cNvSpPr/>
      </xdr:nvSpPr>
      <xdr:spPr>
        <a:xfrm>
          <a:off x="14541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14696</xdr:rowOff>
    </xdr:to>
    <xdr:cxnSp macro="">
      <xdr:nvCxnSpPr>
        <xdr:cNvPr id="245" name="直線コネクタ 244"/>
        <xdr:cNvCxnSpPr/>
      </xdr:nvCxnSpPr>
      <xdr:spPr>
        <a:xfrm flipV="1">
          <a:off x="14592300" y="106135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25599</xdr:rowOff>
    </xdr:from>
    <xdr:ext cx="405111" cy="259045"/>
    <xdr:sp macro="" textlink="">
      <xdr:nvSpPr>
        <xdr:cNvPr id="246" name="n_1mainValue【保健センター・保健所】&#10;有形固定資産減価償却率"/>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56623</xdr:rowOff>
    </xdr:from>
    <xdr:ext cx="405111" cy="259045"/>
    <xdr:sp macro="" textlink="">
      <xdr:nvSpPr>
        <xdr:cNvPr id="247" name="n_2mainValue【保健センター・保健所】&#10;有形固定資産減価償却率"/>
        <xdr:cNvSpPr txBox="1"/>
      </xdr:nvSpPr>
      <xdr:spPr>
        <a:xfrm>
          <a:off x="14389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48" name="正方形/長方形 2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49" name="正方形/長方形 2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50" name="正方形/長方形 2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51" name="正方形/長方形 2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52" name="正方形/長方形 2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53" name="正方形/長方形 2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54" name="正方形/長方形 2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55" name="正方形/長方形 2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56" name="テキスト ボックス 2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57" name="直線コネクタ 2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258" name="直線コネクタ 25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259" name="テキスト ボックス 25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260" name="直線コネクタ 25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261" name="テキスト ボックス 26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262" name="直線コネクタ 26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263" name="テキスト ボックス 26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264" name="直線コネクタ 26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265" name="テキスト ボックス 26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266" name="直線コネクタ 26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267" name="テキスト ボックス 26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68" name="直線コネクタ 2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69" name="テキスト ボックス 2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7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271" name="直線コネクタ 270"/>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272"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273" name="直線コネクタ 272"/>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274" name="【保健センター・保健所】&#10;一人当たり面積最大値テキスト"/>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275" name="直線コネクタ 274"/>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276" name="【保健センター・保健所】&#10;一人当たり面積平均値テキスト"/>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277" name="フローチャート: 判断 276"/>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278" name="フローチャート: 判断 277"/>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279" name="n_1aveValue【保健センター・保健所】&#10;一人当たり面積"/>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280" name="フローチャート: 判断 279"/>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281" name="n_2aveValue【保健センター・保健所】&#10;一人当たり面積"/>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282" name="フローチャート: 判断 281"/>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283"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284" name="テキスト ボックス 2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85" name="テキスト ボックス 2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86" name="テキスト ボックス 2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87" name="テキスト ボックス 2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88" name="テキスト ボックス 2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21590</xdr:rowOff>
    </xdr:from>
    <xdr:to>
      <xdr:col>116</xdr:col>
      <xdr:colOff>114300</xdr:colOff>
      <xdr:row>60</xdr:row>
      <xdr:rowOff>123190</xdr:rowOff>
    </xdr:to>
    <xdr:sp macro="" textlink="">
      <xdr:nvSpPr>
        <xdr:cNvPr id="289" name="楕円 288"/>
        <xdr:cNvSpPr/>
      </xdr:nvSpPr>
      <xdr:spPr>
        <a:xfrm>
          <a:off x="221107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44467</xdr:rowOff>
    </xdr:from>
    <xdr:ext cx="469744" cy="259045"/>
    <xdr:sp macro="" textlink="">
      <xdr:nvSpPr>
        <xdr:cNvPr id="290" name="【保健センター・保健所】&#10;一人当たり面積該当値テキスト"/>
        <xdr:cNvSpPr txBox="1"/>
      </xdr:nvSpPr>
      <xdr:spPr>
        <a:xfrm>
          <a:off x="22199600"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34544</xdr:rowOff>
    </xdr:from>
    <xdr:to>
      <xdr:col>112</xdr:col>
      <xdr:colOff>38100</xdr:colOff>
      <xdr:row>60</xdr:row>
      <xdr:rowOff>136144</xdr:rowOff>
    </xdr:to>
    <xdr:sp macro="" textlink="">
      <xdr:nvSpPr>
        <xdr:cNvPr id="291" name="楕円 290"/>
        <xdr:cNvSpPr/>
      </xdr:nvSpPr>
      <xdr:spPr>
        <a:xfrm>
          <a:off x="21272500" y="1032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72390</xdr:rowOff>
    </xdr:from>
    <xdr:to>
      <xdr:col>116</xdr:col>
      <xdr:colOff>63500</xdr:colOff>
      <xdr:row>60</xdr:row>
      <xdr:rowOff>85344</xdr:rowOff>
    </xdr:to>
    <xdr:cxnSp macro="">
      <xdr:nvCxnSpPr>
        <xdr:cNvPr id="292" name="直線コネクタ 291"/>
        <xdr:cNvCxnSpPr/>
      </xdr:nvCxnSpPr>
      <xdr:spPr>
        <a:xfrm flipV="1">
          <a:off x="21323300" y="10359390"/>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11684</xdr:rowOff>
    </xdr:from>
    <xdr:to>
      <xdr:col>107</xdr:col>
      <xdr:colOff>101600</xdr:colOff>
      <xdr:row>60</xdr:row>
      <xdr:rowOff>113284</xdr:rowOff>
    </xdr:to>
    <xdr:sp macro="" textlink="">
      <xdr:nvSpPr>
        <xdr:cNvPr id="293" name="楕円 292"/>
        <xdr:cNvSpPr/>
      </xdr:nvSpPr>
      <xdr:spPr>
        <a:xfrm>
          <a:off x="20383500" y="1029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62484</xdr:rowOff>
    </xdr:from>
    <xdr:to>
      <xdr:col>111</xdr:col>
      <xdr:colOff>177800</xdr:colOff>
      <xdr:row>60</xdr:row>
      <xdr:rowOff>85344</xdr:rowOff>
    </xdr:to>
    <xdr:cxnSp macro="">
      <xdr:nvCxnSpPr>
        <xdr:cNvPr id="294" name="直線コネクタ 293"/>
        <xdr:cNvCxnSpPr/>
      </xdr:nvCxnSpPr>
      <xdr:spPr>
        <a:xfrm>
          <a:off x="20434300" y="10349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152671</xdr:rowOff>
    </xdr:from>
    <xdr:ext cx="469744" cy="259045"/>
    <xdr:sp macro="" textlink="">
      <xdr:nvSpPr>
        <xdr:cNvPr id="295" name="n_1mainValue【保健センター・保健所】&#10;一人当たり面積"/>
        <xdr:cNvSpPr txBox="1"/>
      </xdr:nvSpPr>
      <xdr:spPr>
        <a:xfrm>
          <a:off x="21075727"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129811</xdr:rowOff>
    </xdr:from>
    <xdr:ext cx="469744" cy="259045"/>
    <xdr:sp macro="" textlink="">
      <xdr:nvSpPr>
        <xdr:cNvPr id="296" name="n_2mainValue【保健センター・保健所】&#10;一人当たり面積"/>
        <xdr:cNvSpPr txBox="1"/>
      </xdr:nvSpPr>
      <xdr:spPr>
        <a:xfrm>
          <a:off x="20199427" y="1007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297" name="正方形/長方形 2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8" name="正方形/長方形 2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9" name="正方形/長方形 2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0" name="正方形/長方形 2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1" name="正方形/長方形 3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02" name="正方形/長方形 3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03" name="正方形/長方形 3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04" name="正方形/長方形 3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05" name="テキスト ボックス 3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06" name="直線コネクタ 3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307" name="直線コネクタ 3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308" name="テキスト ボックス 30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09" name="直線コネクタ 3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10" name="テキスト ボックス 3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11" name="直線コネクタ 3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12" name="テキスト ボックス 3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13" name="直線コネクタ 3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14" name="テキスト ボックス 3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15" name="直線コネクタ 3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16" name="テキスト ボックス 3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7" name="直線コネクタ 3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8" name="テキスト ボックス 3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82550</xdr:rowOff>
    </xdr:to>
    <xdr:cxnSp macro="">
      <xdr:nvCxnSpPr>
        <xdr:cNvPr id="320" name="直線コネクタ 319"/>
        <xdr:cNvCxnSpPr/>
      </xdr:nvCxnSpPr>
      <xdr:spPr>
        <a:xfrm flipV="1">
          <a:off x="16318864" y="135890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86377</xdr:rowOff>
    </xdr:from>
    <xdr:ext cx="340478" cy="259045"/>
    <xdr:sp macro="" textlink="">
      <xdr:nvSpPr>
        <xdr:cNvPr id="321" name="【消防施設】&#10;有形固定資産減価償却率最小値テキスト"/>
        <xdr:cNvSpPr txBox="1"/>
      </xdr:nvSpPr>
      <xdr:spPr>
        <a:xfrm>
          <a:off x="16357600" y="14831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82550</xdr:rowOff>
    </xdr:from>
    <xdr:to>
      <xdr:col>86</xdr:col>
      <xdr:colOff>25400</xdr:colOff>
      <xdr:row>86</xdr:row>
      <xdr:rowOff>82550</xdr:rowOff>
    </xdr:to>
    <xdr:cxnSp macro="">
      <xdr:nvCxnSpPr>
        <xdr:cNvPr id="322" name="直線コネクタ 321"/>
        <xdr:cNvCxnSpPr/>
      </xdr:nvCxnSpPr>
      <xdr:spPr>
        <a:xfrm>
          <a:off x="16230600" y="1482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323" name="【消防施設】&#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324" name="直線コネクタ 3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5097</xdr:rowOff>
    </xdr:from>
    <xdr:ext cx="405111" cy="259045"/>
    <xdr:sp macro="" textlink="">
      <xdr:nvSpPr>
        <xdr:cNvPr id="325" name="【消防施設】&#10;有形固定資産減価償却率平均値テキスト"/>
        <xdr:cNvSpPr txBox="1"/>
      </xdr:nvSpPr>
      <xdr:spPr>
        <a:xfrm>
          <a:off x="16357600" y="13892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153670</xdr:rowOff>
    </xdr:from>
    <xdr:to>
      <xdr:col>85</xdr:col>
      <xdr:colOff>177800</xdr:colOff>
      <xdr:row>82</xdr:row>
      <xdr:rowOff>83820</xdr:rowOff>
    </xdr:to>
    <xdr:sp macro="" textlink="">
      <xdr:nvSpPr>
        <xdr:cNvPr id="326" name="フローチャート: 判断 325"/>
        <xdr:cNvSpPr/>
      </xdr:nvSpPr>
      <xdr:spPr>
        <a:xfrm>
          <a:off x="16268700" y="1404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12700</xdr:rowOff>
    </xdr:from>
    <xdr:to>
      <xdr:col>81</xdr:col>
      <xdr:colOff>101600</xdr:colOff>
      <xdr:row>82</xdr:row>
      <xdr:rowOff>114300</xdr:rowOff>
    </xdr:to>
    <xdr:sp macro="" textlink="">
      <xdr:nvSpPr>
        <xdr:cNvPr id="327" name="フローチャート: 判断 326"/>
        <xdr:cNvSpPr/>
      </xdr:nvSpPr>
      <xdr:spPr>
        <a:xfrm>
          <a:off x="15430500" y="1407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130827</xdr:rowOff>
    </xdr:from>
    <xdr:ext cx="405111" cy="259045"/>
    <xdr:sp macro="" textlink="">
      <xdr:nvSpPr>
        <xdr:cNvPr id="328" name="n_1aveValue【消防施設】&#10;有形固定資産減価償却率"/>
        <xdr:cNvSpPr txBox="1"/>
      </xdr:nvSpPr>
      <xdr:spPr>
        <a:xfrm>
          <a:off x="15266044" y="1384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148589</xdr:rowOff>
    </xdr:from>
    <xdr:to>
      <xdr:col>76</xdr:col>
      <xdr:colOff>165100</xdr:colOff>
      <xdr:row>82</xdr:row>
      <xdr:rowOff>78739</xdr:rowOff>
    </xdr:to>
    <xdr:sp macro="" textlink="">
      <xdr:nvSpPr>
        <xdr:cNvPr id="329" name="フローチャート: 判断 328"/>
        <xdr:cNvSpPr/>
      </xdr:nvSpPr>
      <xdr:spPr>
        <a:xfrm>
          <a:off x="14541500" y="140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95266</xdr:rowOff>
    </xdr:from>
    <xdr:ext cx="405111" cy="259045"/>
    <xdr:sp macro="" textlink="">
      <xdr:nvSpPr>
        <xdr:cNvPr id="330" name="n_2aveValue【消防施設】&#10;有形固定資産減価償却率"/>
        <xdr:cNvSpPr txBox="1"/>
      </xdr:nvSpPr>
      <xdr:spPr>
        <a:xfrm>
          <a:off x="14389744" y="1381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124461</xdr:rowOff>
    </xdr:from>
    <xdr:to>
      <xdr:col>72</xdr:col>
      <xdr:colOff>38100</xdr:colOff>
      <xdr:row>82</xdr:row>
      <xdr:rowOff>54611</xdr:rowOff>
    </xdr:to>
    <xdr:sp macro="" textlink="">
      <xdr:nvSpPr>
        <xdr:cNvPr id="331" name="フローチャート: 判断 330"/>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71138</xdr:rowOff>
    </xdr:from>
    <xdr:ext cx="405111" cy="259045"/>
    <xdr:sp macro="" textlink="">
      <xdr:nvSpPr>
        <xdr:cNvPr id="332" name="n_3aveValue【消防施設】&#10;有形固定資産減価償却率"/>
        <xdr:cNvSpPr txBox="1"/>
      </xdr:nvSpPr>
      <xdr:spPr>
        <a:xfrm>
          <a:off x="13500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33" name="テキスト ボックス 3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34" name="テキスト ボックス 3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5" name="テキスト ボックス 3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6" name="テキスト ボックス 3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7" name="テキスト ボックス 3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31750</xdr:rowOff>
    </xdr:from>
    <xdr:to>
      <xdr:col>85</xdr:col>
      <xdr:colOff>177800</xdr:colOff>
      <xdr:row>86</xdr:row>
      <xdr:rowOff>133350</xdr:rowOff>
    </xdr:to>
    <xdr:sp macro="" textlink="">
      <xdr:nvSpPr>
        <xdr:cNvPr id="338" name="楕円 337"/>
        <xdr:cNvSpPr/>
      </xdr:nvSpPr>
      <xdr:spPr>
        <a:xfrm>
          <a:off x="16268700" y="1477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118127</xdr:rowOff>
    </xdr:from>
    <xdr:ext cx="340478" cy="259045"/>
    <xdr:sp macro="" textlink="">
      <xdr:nvSpPr>
        <xdr:cNvPr id="339" name="【消防施設】&#10;有形固定資産減価償却率該当値テキスト"/>
        <xdr:cNvSpPr txBox="1"/>
      </xdr:nvSpPr>
      <xdr:spPr>
        <a:xfrm>
          <a:off x="16357600" y="1469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48261</xdr:rowOff>
    </xdr:from>
    <xdr:to>
      <xdr:col>81</xdr:col>
      <xdr:colOff>101600</xdr:colOff>
      <xdr:row>86</xdr:row>
      <xdr:rowOff>149861</xdr:rowOff>
    </xdr:to>
    <xdr:sp macro="" textlink="">
      <xdr:nvSpPr>
        <xdr:cNvPr id="340" name="楕円 339"/>
        <xdr:cNvSpPr/>
      </xdr:nvSpPr>
      <xdr:spPr>
        <a:xfrm>
          <a:off x="15430500" y="1479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82550</xdr:rowOff>
    </xdr:from>
    <xdr:to>
      <xdr:col>85</xdr:col>
      <xdr:colOff>127000</xdr:colOff>
      <xdr:row>86</xdr:row>
      <xdr:rowOff>99061</xdr:rowOff>
    </xdr:to>
    <xdr:cxnSp macro="">
      <xdr:nvCxnSpPr>
        <xdr:cNvPr id="341" name="直線コネクタ 340"/>
        <xdr:cNvCxnSpPr/>
      </xdr:nvCxnSpPr>
      <xdr:spPr>
        <a:xfrm flipV="1">
          <a:off x="15481300" y="14827250"/>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342" name="楕円 341"/>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99061</xdr:rowOff>
    </xdr:from>
    <xdr:to>
      <xdr:col>81</xdr:col>
      <xdr:colOff>50800</xdr:colOff>
      <xdr:row>86</xdr:row>
      <xdr:rowOff>114300</xdr:rowOff>
    </xdr:to>
    <xdr:cxnSp macro="">
      <xdr:nvCxnSpPr>
        <xdr:cNvPr id="343" name="直線コネクタ 342"/>
        <xdr:cNvCxnSpPr/>
      </xdr:nvCxnSpPr>
      <xdr:spPr>
        <a:xfrm flipV="1">
          <a:off x="14592300" y="148437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86</xdr:row>
      <xdr:rowOff>140988</xdr:rowOff>
    </xdr:from>
    <xdr:ext cx="340478" cy="259045"/>
    <xdr:sp macro="" textlink="">
      <xdr:nvSpPr>
        <xdr:cNvPr id="344" name="n_1mainValue【消防施設】&#10;有形固定資産減価償却率"/>
        <xdr:cNvSpPr txBox="1"/>
      </xdr:nvSpPr>
      <xdr:spPr>
        <a:xfrm>
          <a:off x="15298361" y="148856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156227</xdr:rowOff>
    </xdr:from>
    <xdr:ext cx="340478" cy="259045"/>
    <xdr:sp macro="" textlink="">
      <xdr:nvSpPr>
        <xdr:cNvPr id="345" name="n_2mainValue【消防施設】&#10;有形固定資産減価償却率"/>
        <xdr:cNvSpPr txBox="1"/>
      </xdr:nvSpPr>
      <xdr:spPr>
        <a:xfrm>
          <a:off x="14422061" y="1490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6" name="正方形/長方形 3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7" name="正方形/長方形 3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8" name="正方形/長方形 3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9" name="正方形/長方形 3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0" name="正方形/長方形 3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1" name="正方形/長方形 3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52" name="正方形/長方形 3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53" name="正方形/長方形 35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54" name="テキスト ボックス 35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5" name="直線コネクタ 35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56" name="直線コネクタ 3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57" name="テキスト ボックス 3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58" name="直線コネクタ 3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59" name="テキスト ボックス 3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60" name="直線コネクタ 3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61" name="テキスト ボックス 3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62" name="直線コネクタ 3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63" name="テキスト ボックス 3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64" name="直線コネクタ 3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65" name="テキスト ボックス 3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66" name="直線コネクタ 3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367" name="テキスト ボックス 366"/>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369" name="直線コネクタ 368"/>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370" name="【消防施設】&#10;一人当たり面積最小値テキスト"/>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371" name="直線コネクタ 370"/>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372" name="【消防施設】&#10;一人当たり面積最大値テキスト"/>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373" name="直線コネクタ 372"/>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374" name="【消防施設】&#10;一人当たり面積平均値テキスト"/>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375" name="フローチャート: 判断 374"/>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376" name="フローチャート: 判断 375"/>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377" name="n_1aveValue【消防施設】&#10;一人当たり面積"/>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378" name="フローチャート: 判断 377"/>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379" name="n_2aveValue【消防施設】&#10;一人当たり面積"/>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380" name="フローチャート: 判断 379"/>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123525</xdr:rowOff>
    </xdr:from>
    <xdr:ext cx="469744" cy="259045"/>
    <xdr:sp macro="" textlink="">
      <xdr:nvSpPr>
        <xdr:cNvPr id="381" name="n_3aveValue【消防施設】&#10;一人当たり面積"/>
        <xdr:cNvSpPr txBox="1"/>
      </xdr:nvSpPr>
      <xdr:spPr>
        <a:xfrm>
          <a:off x="19310427" y="145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82" name="テキスト ボックス 3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83" name="テキスト ボックス 3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84" name="テキスト ボックス 3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85" name="テキスト ボックス 3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86" name="テキスト ボックス 3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169038</xdr:rowOff>
    </xdr:from>
    <xdr:to>
      <xdr:col>116</xdr:col>
      <xdr:colOff>114300</xdr:colOff>
      <xdr:row>86</xdr:row>
      <xdr:rowOff>99188</xdr:rowOff>
    </xdr:to>
    <xdr:sp macro="" textlink="">
      <xdr:nvSpPr>
        <xdr:cNvPr id="387" name="楕円 386"/>
        <xdr:cNvSpPr/>
      </xdr:nvSpPr>
      <xdr:spPr>
        <a:xfrm>
          <a:off x="22110700" y="1474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142703</xdr:rowOff>
    </xdr:from>
    <xdr:ext cx="469744" cy="259045"/>
    <xdr:sp macro="" textlink="">
      <xdr:nvSpPr>
        <xdr:cNvPr id="388" name="【消防施設】&#10;一人当たり面積該当値テキスト"/>
        <xdr:cNvSpPr txBox="1"/>
      </xdr:nvSpPr>
      <xdr:spPr>
        <a:xfrm>
          <a:off x="22199600" y="1471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170180</xdr:rowOff>
    </xdr:from>
    <xdr:to>
      <xdr:col>112</xdr:col>
      <xdr:colOff>38100</xdr:colOff>
      <xdr:row>86</xdr:row>
      <xdr:rowOff>100330</xdr:rowOff>
    </xdr:to>
    <xdr:sp macro="" textlink="">
      <xdr:nvSpPr>
        <xdr:cNvPr id="389" name="楕円 388"/>
        <xdr:cNvSpPr/>
      </xdr:nvSpPr>
      <xdr:spPr>
        <a:xfrm>
          <a:off x="21272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48388</xdr:rowOff>
    </xdr:from>
    <xdr:to>
      <xdr:col>116</xdr:col>
      <xdr:colOff>63500</xdr:colOff>
      <xdr:row>86</xdr:row>
      <xdr:rowOff>49530</xdr:rowOff>
    </xdr:to>
    <xdr:cxnSp macro="">
      <xdr:nvCxnSpPr>
        <xdr:cNvPr id="390" name="直線コネクタ 389"/>
        <xdr:cNvCxnSpPr/>
      </xdr:nvCxnSpPr>
      <xdr:spPr>
        <a:xfrm flipV="1">
          <a:off x="21323300" y="14793088"/>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4063</xdr:rowOff>
    </xdr:from>
    <xdr:to>
      <xdr:col>107</xdr:col>
      <xdr:colOff>101600</xdr:colOff>
      <xdr:row>86</xdr:row>
      <xdr:rowOff>105663</xdr:rowOff>
    </xdr:to>
    <xdr:sp macro="" textlink="">
      <xdr:nvSpPr>
        <xdr:cNvPr id="391" name="楕円 390"/>
        <xdr:cNvSpPr/>
      </xdr:nvSpPr>
      <xdr:spPr>
        <a:xfrm>
          <a:off x="20383500" y="147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49530</xdr:rowOff>
    </xdr:from>
    <xdr:to>
      <xdr:col>111</xdr:col>
      <xdr:colOff>177800</xdr:colOff>
      <xdr:row>86</xdr:row>
      <xdr:rowOff>54863</xdr:rowOff>
    </xdr:to>
    <xdr:cxnSp macro="">
      <xdr:nvCxnSpPr>
        <xdr:cNvPr id="392" name="直線コネクタ 391"/>
        <xdr:cNvCxnSpPr/>
      </xdr:nvCxnSpPr>
      <xdr:spPr>
        <a:xfrm flipV="1">
          <a:off x="20434300" y="14794230"/>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91457</xdr:rowOff>
    </xdr:from>
    <xdr:ext cx="469744" cy="259045"/>
    <xdr:sp macro="" textlink="">
      <xdr:nvSpPr>
        <xdr:cNvPr id="393" name="n_1mainValue【消防施設】&#10;一人当たり面積"/>
        <xdr:cNvSpPr txBox="1"/>
      </xdr:nvSpPr>
      <xdr:spPr>
        <a:xfrm>
          <a:off x="21075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96790</xdr:rowOff>
    </xdr:from>
    <xdr:ext cx="469744" cy="259045"/>
    <xdr:sp macro="" textlink="">
      <xdr:nvSpPr>
        <xdr:cNvPr id="394" name="n_2mainValue【消防施設】&#10;一人当たり面積"/>
        <xdr:cNvSpPr txBox="1"/>
      </xdr:nvSpPr>
      <xdr:spPr>
        <a:xfrm>
          <a:off x="20199427" y="1484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05" name="直線コネクタ 4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06" name="テキスト ボックス 40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07" name="直線コネクタ 4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08" name="テキスト ボックス 4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09" name="直線コネクタ 4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10" name="テキスト ボックス 4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11" name="直線コネクタ 4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12" name="テキスト ボックス 4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13" name="直線コネクタ 4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14" name="テキスト ボックス 4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5" name="直線コネクタ 4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6" name="テキスト ボックス 4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418" name="直線コネクタ 417"/>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419"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20" name="直線コネクタ 419"/>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421"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422" name="直線コネクタ 421"/>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423" name="【庁舎】&#10;有形固定資産減価償却率平均値テキスト"/>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424" name="フローチャート: 判断 423"/>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425" name="フローチャート: 判断 424"/>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426" name="n_1aveValue【庁舎】&#10;有形固定資産減価償却率"/>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427" name="フローチャート: 判断 426"/>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428" name="n_2aveValue【庁舎】&#10;有形固定資産減価償却率"/>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429" name="フローチャート: 判断 428"/>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156227</xdr:rowOff>
    </xdr:from>
    <xdr:ext cx="405111" cy="259045"/>
    <xdr:sp macro="" textlink="">
      <xdr:nvSpPr>
        <xdr:cNvPr id="430" name="n_3aveValue【庁舎】&#10;有形固定資産減価償却率"/>
        <xdr:cNvSpPr txBox="1"/>
      </xdr:nvSpPr>
      <xdr:spPr>
        <a:xfrm>
          <a:off x="13500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1" name="テキスト ボックス 4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2" name="テキスト ボックス 4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33" name="テキスト ボックス 4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34" name="テキスト ボックス 4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5" name="テキスト ボックス 4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74930</xdr:rowOff>
    </xdr:from>
    <xdr:to>
      <xdr:col>85</xdr:col>
      <xdr:colOff>177800</xdr:colOff>
      <xdr:row>102</xdr:row>
      <xdr:rowOff>5080</xdr:rowOff>
    </xdr:to>
    <xdr:sp macro="" textlink="">
      <xdr:nvSpPr>
        <xdr:cNvPr id="436" name="楕円 435"/>
        <xdr:cNvSpPr/>
      </xdr:nvSpPr>
      <xdr:spPr>
        <a:xfrm>
          <a:off x="162687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161307</xdr:rowOff>
    </xdr:from>
    <xdr:ext cx="405111" cy="259045"/>
    <xdr:sp macro="" textlink="">
      <xdr:nvSpPr>
        <xdr:cNvPr id="437" name="【庁舎】&#10;有形固定資産減価償却率該当値テキスト"/>
        <xdr:cNvSpPr txBox="1"/>
      </xdr:nvSpPr>
      <xdr:spPr>
        <a:xfrm>
          <a:off x="16357600" y="17306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95250</xdr:rowOff>
    </xdr:from>
    <xdr:to>
      <xdr:col>81</xdr:col>
      <xdr:colOff>101600</xdr:colOff>
      <xdr:row>102</xdr:row>
      <xdr:rowOff>25400</xdr:rowOff>
    </xdr:to>
    <xdr:sp macro="" textlink="">
      <xdr:nvSpPr>
        <xdr:cNvPr id="438" name="楕円 437"/>
        <xdr:cNvSpPr/>
      </xdr:nvSpPr>
      <xdr:spPr>
        <a:xfrm>
          <a:off x="15430500" y="174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125730</xdr:rowOff>
    </xdr:from>
    <xdr:to>
      <xdr:col>85</xdr:col>
      <xdr:colOff>127000</xdr:colOff>
      <xdr:row>101</xdr:row>
      <xdr:rowOff>146050</xdr:rowOff>
    </xdr:to>
    <xdr:cxnSp macro="">
      <xdr:nvCxnSpPr>
        <xdr:cNvPr id="439" name="直線コネクタ 438"/>
        <xdr:cNvCxnSpPr/>
      </xdr:nvCxnSpPr>
      <xdr:spPr>
        <a:xfrm flipV="1">
          <a:off x="15481300" y="17442180"/>
          <a:ext cx="8382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87630</xdr:rowOff>
    </xdr:from>
    <xdr:to>
      <xdr:col>76</xdr:col>
      <xdr:colOff>165100</xdr:colOff>
      <xdr:row>104</xdr:row>
      <xdr:rowOff>17780</xdr:rowOff>
    </xdr:to>
    <xdr:sp macro="" textlink="">
      <xdr:nvSpPr>
        <xdr:cNvPr id="440" name="楕円 439"/>
        <xdr:cNvSpPr/>
      </xdr:nvSpPr>
      <xdr:spPr>
        <a:xfrm>
          <a:off x="14541500" y="177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146050</xdr:rowOff>
    </xdr:from>
    <xdr:to>
      <xdr:col>81</xdr:col>
      <xdr:colOff>50800</xdr:colOff>
      <xdr:row>103</xdr:row>
      <xdr:rowOff>138430</xdr:rowOff>
    </xdr:to>
    <xdr:cxnSp macro="">
      <xdr:nvCxnSpPr>
        <xdr:cNvPr id="441" name="直線コネクタ 440"/>
        <xdr:cNvCxnSpPr/>
      </xdr:nvCxnSpPr>
      <xdr:spPr>
        <a:xfrm flipV="1">
          <a:off x="14592300" y="174625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41927</xdr:rowOff>
    </xdr:from>
    <xdr:ext cx="405111" cy="259045"/>
    <xdr:sp macro="" textlink="">
      <xdr:nvSpPr>
        <xdr:cNvPr id="442" name="n_1mainValue【庁舎】&#10;有形固定資産減価償却率"/>
        <xdr:cNvSpPr txBox="1"/>
      </xdr:nvSpPr>
      <xdr:spPr>
        <a:xfrm>
          <a:off x="15266044" y="1718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34307</xdr:rowOff>
    </xdr:from>
    <xdr:ext cx="405111" cy="259045"/>
    <xdr:sp macro="" textlink="">
      <xdr:nvSpPr>
        <xdr:cNvPr id="443" name="n_2mainValue【庁舎】&#10;有形固定資産減価償却率"/>
        <xdr:cNvSpPr txBox="1"/>
      </xdr:nvSpPr>
      <xdr:spPr>
        <a:xfrm>
          <a:off x="14389744"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4" name="正方形/長方形 4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5" name="正方形/長方形 4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6" name="正方形/長方形 4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7" name="正方形/長方形 4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8" name="正方形/長方形 4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9" name="正方形/長方形 4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0" name="正方形/長方形 4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1" name="正方形/長方形 45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2" name="テキスト ボックス 45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3" name="直線コネクタ 45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54" name="直線コネクタ 45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55" name="テキスト ボックス 45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56" name="直線コネクタ 45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57" name="テキスト ボックス 45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58" name="直線コネクタ 45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59" name="テキスト ボックス 45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60" name="直線コネクタ 45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61" name="テキスト ボックス 46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62" name="直線コネクタ 46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63" name="テキスト ボックス 46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4" name="直線コネクタ 46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5" name="テキスト ボックス 46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467" name="直線コネクタ 466"/>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468" name="【庁舎】&#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469" name="直線コネクタ 468"/>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470" name="【庁舎】&#10;一人当たり面積最大値テキスト"/>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471" name="直線コネクタ 470"/>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472" name="【庁舎】&#10;一人当たり面積平均値テキスト"/>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473" name="フローチャート: 判断 472"/>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474" name="フローチャート: 判断 473"/>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475" name="n_1aveValue【庁舎】&#10;一人当たり面積"/>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476" name="フローチャート: 判断 475"/>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477" name="n_2aveValue【庁舎】&#10;一人当たり面積"/>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478" name="フローチャート: 判断 477"/>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479" name="n_3aveValue【庁舎】&#10;一人当たり面積"/>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0" name="テキスト ボックス 47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1" name="テキスト ボックス 48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2" name="テキスト ボックス 48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3" name="テキスト ボックス 48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4" name="テキスト ボックス 48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100457</xdr:rowOff>
    </xdr:from>
    <xdr:to>
      <xdr:col>116</xdr:col>
      <xdr:colOff>114300</xdr:colOff>
      <xdr:row>106</xdr:row>
      <xdr:rowOff>30607</xdr:rowOff>
    </xdr:to>
    <xdr:sp macro="" textlink="">
      <xdr:nvSpPr>
        <xdr:cNvPr id="485" name="楕円 484"/>
        <xdr:cNvSpPr/>
      </xdr:nvSpPr>
      <xdr:spPr>
        <a:xfrm>
          <a:off x="22110700" y="1810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123334</xdr:rowOff>
    </xdr:from>
    <xdr:ext cx="469744" cy="259045"/>
    <xdr:sp macro="" textlink="">
      <xdr:nvSpPr>
        <xdr:cNvPr id="486" name="【庁舎】&#10;一人当たり面積該当値テキスト"/>
        <xdr:cNvSpPr txBox="1"/>
      </xdr:nvSpPr>
      <xdr:spPr>
        <a:xfrm>
          <a:off x="22199600" y="1795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109982</xdr:rowOff>
    </xdr:from>
    <xdr:to>
      <xdr:col>112</xdr:col>
      <xdr:colOff>38100</xdr:colOff>
      <xdr:row>106</xdr:row>
      <xdr:rowOff>40132</xdr:rowOff>
    </xdr:to>
    <xdr:sp macro="" textlink="">
      <xdr:nvSpPr>
        <xdr:cNvPr id="487" name="楕円 486"/>
        <xdr:cNvSpPr/>
      </xdr:nvSpPr>
      <xdr:spPr>
        <a:xfrm>
          <a:off x="212725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151257</xdr:rowOff>
    </xdr:from>
    <xdr:to>
      <xdr:col>116</xdr:col>
      <xdr:colOff>63500</xdr:colOff>
      <xdr:row>105</xdr:row>
      <xdr:rowOff>160782</xdr:rowOff>
    </xdr:to>
    <xdr:cxnSp macro="">
      <xdr:nvCxnSpPr>
        <xdr:cNvPr id="488" name="直線コネクタ 487"/>
        <xdr:cNvCxnSpPr/>
      </xdr:nvCxnSpPr>
      <xdr:spPr>
        <a:xfrm flipV="1">
          <a:off x="21323300" y="18153507"/>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108077</xdr:rowOff>
    </xdr:from>
    <xdr:to>
      <xdr:col>107</xdr:col>
      <xdr:colOff>101600</xdr:colOff>
      <xdr:row>107</xdr:row>
      <xdr:rowOff>38227</xdr:rowOff>
    </xdr:to>
    <xdr:sp macro="" textlink="">
      <xdr:nvSpPr>
        <xdr:cNvPr id="489" name="楕円 488"/>
        <xdr:cNvSpPr/>
      </xdr:nvSpPr>
      <xdr:spPr>
        <a:xfrm>
          <a:off x="20383500" y="182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160782</xdr:rowOff>
    </xdr:from>
    <xdr:to>
      <xdr:col>111</xdr:col>
      <xdr:colOff>177800</xdr:colOff>
      <xdr:row>106</xdr:row>
      <xdr:rowOff>158877</xdr:rowOff>
    </xdr:to>
    <xdr:cxnSp macro="">
      <xdr:nvCxnSpPr>
        <xdr:cNvPr id="490" name="直線コネクタ 489"/>
        <xdr:cNvCxnSpPr/>
      </xdr:nvCxnSpPr>
      <xdr:spPr>
        <a:xfrm flipV="1">
          <a:off x="20434300" y="18163032"/>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56659</xdr:rowOff>
    </xdr:from>
    <xdr:ext cx="469744" cy="259045"/>
    <xdr:sp macro="" textlink="">
      <xdr:nvSpPr>
        <xdr:cNvPr id="491" name="n_1mainValue【庁舎】&#10;一人当たり面積"/>
        <xdr:cNvSpPr txBox="1"/>
      </xdr:nvSpPr>
      <xdr:spPr>
        <a:xfrm>
          <a:off x="21075727" y="1788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29354</xdr:rowOff>
    </xdr:from>
    <xdr:ext cx="469744" cy="259045"/>
    <xdr:sp macro="" textlink="">
      <xdr:nvSpPr>
        <xdr:cNvPr id="492" name="n_2mainValue【庁舎】&#10;一人当たり面積"/>
        <xdr:cNvSpPr txBox="1"/>
      </xdr:nvSpPr>
      <xdr:spPr>
        <a:xfrm>
          <a:off x="20199427" y="1837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3" name="正方形/長方形 4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4" name="正方形/長方形 4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5" name="テキスト ボックス 4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役場</a:t>
          </a:r>
          <a:r>
            <a:rPr kumimoji="1" lang="ja-JP" altLang="ja-JP" sz="1100">
              <a:solidFill>
                <a:schemeClr val="dk1"/>
              </a:solidFill>
              <a:effectLst/>
              <a:latin typeface="+mn-lt"/>
              <a:ea typeface="+mn-ea"/>
              <a:cs typeface="+mn-cs"/>
            </a:rPr>
            <a:t>庁舎については、</a:t>
          </a:r>
          <a:r>
            <a:rPr kumimoji="1" lang="ja-JP" altLang="en-US" sz="1100">
              <a:solidFill>
                <a:schemeClr val="dk1"/>
              </a:solidFill>
              <a:effectLst/>
              <a:latin typeface="+mn-lt"/>
              <a:ea typeface="+mn-ea"/>
              <a:cs typeface="+mn-cs"/>
            </a:rPr>
            <a:t>耐震化も終わっており、</a:t>
          </a:r>
          <a:r>
            <a:rPr kumimoji="1" lang="ja-JP" altLang="ja-JP" sz="1100">
              <a:solidFill>
                <a:schemeClr val="dk1"/>
              </a:solidFill>
              <a:effectLst/>
              <a:latin typeface="+mn-lt"/>
              <a:ea typeface="+mn-ea"/>
              <a:cs typeface="+mn-cs"/>
            </a:rPr>
            <a:t>今後、更に使用し続ける予定である。</a:t>
          </a:r>
          <a:endParaRPr lang="ja-JP" altLang="ja-JP" sz="1400">
            <a:effectLst/>
          </a:endParaRPr>
        </a:p>
        <a:p>
          <a:r>
            <a:rPr kumimoji="1" lang="ja-JP" altLang="ja-JP" sz="1100">
              <a:solidFill>
                <a:schemeClr val="dk1"/>
              </a:solidFill>
              <a:effectLst/>
              <a:latin typeface="+mn-lt"/>
              <a:ea typeface="+mn-ea"/>
              <a:cs typeface="+mn-cs"/>
            </a:rPr>
            <a:t>消防</a:t>
          </a:r>
          <a:r>
            <a:rPr kumimoji="1" lang="ja-JP" altLang="en-US" sz="1100">
              <a:solidFill>
                <a:schemeClr val="dk1"/>
              </a:solidFill>
              <a:effectLst/>
              <a:latin typeface="+mn-lt"/>
              <a:ea typeface="+mn-ea"/>
              <a:cs typeface="+mn-cs"/>
            </a:rPr>
            <a:t>庁舎が</a:t>
          </a:r>
          <a:r>
            <a:rPr kumimoji="1" lang="ja-JP" altLang="ja-JP" sz="1100">
              <a:solidFill>
                <a:schemeClr val="dk1"/>
              </a:solidFill>
              <a:effectLst/>
              <a:latin typeface="+mn-lt"/>
              <a:ea typeface="+mn-ea"/>
              <a:cs typeface="+mn-cs"/>
            </a:rPr>
            <a:t>一部事務組合から移管された</a:t>
          </a:r>
          <a:r>
            <a:rPr kumimoji="1" lang="ja-JP" altLang="en-US" sz="1100">
              <a:solidFill>
                <a:schemeClr val="dk1"/>
              </a:solidFill>
              <a:effectLst/>
              <a:latin typeface="+mn-lt"/>
              <a:ea typeface="+mn-ea"/>
              <a:cs typeface="+mn-cs"/>
            </a:rPr>
            <a:t>ことにより、庁舎有形固定資産減価償却率が急増した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3,175
3,168
176.90
4,883,265
4,688,445
192,164
2,787,753
4,386,484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財政力指数の算定基礎にあたる基準財政需要額の算出額が毎年度低くなってきている一方で、基準財政基準額は増加傾向にあることから財政力指数は昨年度と比較し０．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ポイント上がっている。類似団体と比較すると０．０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ポイント高く、本村においては、農業所得による住民税収入が多いことが要因と考えられる。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85598</xdr:rowOff>
    </xdr:from>
    <xdr:to>
      <xdr:col>23</xdr:col>
      <xdr:colOff>133350</xdr:colOff>
      <xdr:row>43</xdr:row>
      <xdr:rowOff>104902</xdr:rowOff>
    </xdr:to>
    <xdr:cxnSp macro="">
      <xdr:nvCxnSpPr>
        <xdr:cNvPr id="66" name="直線コネクタ 65"/>
        <xdr:cNvCxnSpPr/>
      </xdr:nvCxnSpPr>
      <xdr:spPr>
        <a:xfrm flipV="1">
          <a:off x="4114800" y="74579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104902</xdr:rowOff>
    </xdr:from>
    <xdr:to>
      <xdr:col>19</xdr:col>
      <xdr:colOff>133350</xdr:colOff>
      <xdr:row>43</xdr:row>
      <xdr:rowOff>114554</xdr:rowOff>
    </xdr:to>
    <xdr:cxnSp macro="">
      <xdr:nvCxnSpPr>
        <xdr:cNvPr id="69" name="直線コネクタ 68"/>
        <xdr:cNvCxnSpPr/>
      </xdr:nvCxnSpPr>
      <xdr:spPr>
        <a:xfrm flipV="1">
          <a:off x="3225800" y="747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114554</xdr:rowOff>
    </xdr:from>
    <xdr:to>
      <xdr:col>15</xdr:col>
      <xdr:colOff>82550</xdr:colOff>
      <xdr:row>43</xdr:row>
      <xdr:rowOff>124206</xdr:rowOff>
    </xdr:to>
    <xdr:cxnSp macro="">
      <xdr:nvCxnSpPr>
        <xdr:cNvPr id="72" name="直線コネクタ 71"/>
        <xdr:cNvCxnSpPr/>
      </xdr:nvCxnSpPr>
      <xdr:spPr>
        <a:xfrm flipV="1">
          <a:off x="2336800" y="748690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124206</xdr:rowOff>
    </xdr:from>
    <xdr:to>
      <xdr:col>11</xdr:col>
      <xdr:colOff>31750</xdr:colOff>
      <xdr:row>43</xdr:row>
      <xdr:rowOff>133858</xdr:rowOff>
    </xdr:to>
    <xdr:cxnSp macro="">
      <xdr:nvCxnSpPr>
        <xdr:cNvPr id="75" name="直線コネクタ 74"/>
        <xdr:cNvCxnSpPr/>
      </xdr:nvCxnSpPr>
      <xdr:spPr>
        <a:xfrm flipV="1">
          <a:off x="1447800" y="74965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34798</xdr:rowOff>
    </xdr:from>
    <xdr:to>
      <xdr:col>23</xdr:col>
      <xdr:colOff>184150</xdr:colOff>
      <xdr:row>43</xdr:row>
      <xdr:rowOff>136398</xdr:rowOff>
    </xdr:to>
    <xdr:sp macro="" textlink="">
      <xdr:nvSpPr>
        <xdr:cNvPr id="85" name="楕円 84"/>
        <xdr:cNvSpPr/>
      </xdr:nvSpPr>
      <xdr:spPr>
        <a:xfrm>
          <a:off x="4902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51325</xdr:rowOff>
    </xdr:from>
    <xdr:ext cx="762000" cy="259045"/>
    <xdr:sp macro="" textlink="">
      <xdr:nvSpPr>
        <xdr:cNvPr id="86" name="財政力該当値テキスト"/>
        <xdr:cNvSpPr txBox="1"/>
      </xdr:nvSpPr>
      <xdr:spPr>
        <a:xfrm>
          <a:off x="50419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54102</xdr:rowOff>
    </xdr:from>
    <xdr:to>
      <xdr:col>19</xdr:col>
      <xdr:colOff>184150</xdr:colOff>
      <xdr:row>43</xdr:row>
      <xdr:rowOff>155702</xdr:rowOff>
    </xdr:to>
    <xdr:sp macro="" textlink="">
      <xdr:nvSpPr>
        <xdr:cNvPr id="87" name="楕円 86"/>
        <xdr:cNvSpPr/>
      </xdr:nvSpPr>
      <xdr:spPr>
        <a:xfrm>
          <a:off x="4064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88" name="テキスト ボックス 87"/>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63754</xdr:rowOff>
    </xdr:from>
    <xdr:to>
      <xdr:col>15</xdr:col>
      <xdr:colOff>133350</xdr:colOff>
      <xdr:row>43</xdr:row>
      <xdr:rowOff>165354</xdr:rowOff>
    </xdr:to>
    <xdr:sp macro="" textlink="">
      <xdr:nvSpPr>
        <xdr:cNvPr id="89" name="楕円 88"/>
        <xdr:cNvSpPr/>
      </xdr:nvSpPr>
      <xdr:spPr>
        <a:xfrm>
          <a:off x="3175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4081</xdr:rowOff>
    </xdr:from>
    <xdr:ext cx="762000" cy="259045"/>
    <xdr:sp macro="" textlink="">
      <xdr:nvSpPr>
        <xdr:cNvPr id="90" name="テキスト ボックス 89"/>
        <xdr:cNvSpPr txBox="1"/>
      </xdr:nvSpPr>
      <xdr:spPr>
        <a:xfrm>
          <a:off x="2844800" y="720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73406</xdr:rowOff>
    </xdr:from>
    <xdr:to>
      <xdr:col>11</xdr:col>
      <xdr:colOff>82550</xdr:colOff>
      <xdr:row>44</xdr:row>
      <xdr:rowOff>3556</xdr:rowOff>
    </xdr:to>
    <xdr:sp macro="" textlink="">
      <xdr:nvSpPr>
        <xdr:cNvPr id="91" name="楕円 90"/>
        <xdr:cNvSpPr/>
      </xdr:nvSpPr>
      <xdr:spPr>
        <a:xfrm>
          <a:off x="2286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92" name="テキスト ボックス 91"/>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83058</xdr:rowOff>
    </xdr:from>
    <xdr:to>
      <xdr:col>7</xdr:col>
      <xdr:colOff>31750</xdr:colOff>
      <xdr:row>44</xdr:row>
      <xdr:rowOff>13208</xdr:rowOff>
    </xdr:to>
    <xdr:sp macro="" textlink="">
      <xdr:nvSpPr>
        <xdr:cNvPr id="93" name="楕円 92"/>
        <xdr:cNvSpPr/>
      </xdr:nvSpPr>
      <xdr:spPr>
        <a:xfrm>
          <a:off x="1397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23385</xdr:rowOff>
    </xdr:from>
    <xdr:ext cx="762000" cy="259045"/>
    <xdr:sp macro="" textlink="">
      <xdr:nvSpPr>
        <xdr:cNvPr id="94" name="テキスト ボックス 93"/>
        <xdr:cNvSpPr txBox="1"/>
      </xdr:nvSpPr>
      <xdr:spPr>
        <a:xfrm>
          <a:off x="1066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昨年度と比較し、</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ポイント上昇している。原因については、</a:t>
          </a:r>
          <a:r>
            <a:rPr kumimoji="1" lang="ja-JP" altLang="en-US" sz="1100">
              <a:solidFill>
                <a:schemeClr val="dk1"/>
              </a:solidFill>
              <a:effectLst/>
              <a:latin typeface="+mn-lt"/>
              <a:ea typeface="+mn-ea"/>
              <a:cs typeface="+mn-cs"/>
            </a:rPr>
            <a:t>分母の</a:t>
          </a:r>
          <a:r>
            <a:rPr kumimoji="1" lang="ja-JP" altLang="ja-JP" sz="1100">
              <a:solidFill>
                <a:schemeClr val="dk1"/>
              </a:solidFill>
              <a:effectLst/>
              <a:latin typeface="+mn-lt"/>
              <a:ea typeface="+mn-ea"/>
              <a:cs typeface="+mn-cs"/>
            </a:rPr>
            <a:t>歳入では経常一般財源等の</a:t>
          </a:r>
          <a:r>
            <a:rPr kumimoji="1" lang="ja-JP" altLang="en-US" sz="1100">
              <a:solidFill>
                <a:schemeClr val="dk1"/>
              </a:solidFill>
              <a:effectLst/>
              <a:latin typeface="+mn-lt"/>
              <a:ea typeface="+mn-ea"/>
              <a:cs typeface="+mn-cs"/>
            </a:rPr>
            <a:t>地方税が４５百万円増加する等</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分子の</a:t>
          </a:r>
          <a:r>
            <a:rPr kumimoji="1" lang="ja-JP" altLang="ja-JP" sz="1100">
              <a:solidFill>
                <a:schemeClr val="dk1"/>
              </a:solidFill>
              <a:effectLst/>
              <a:latin typeface="+mn-lt"/>
              <a:ea typeface="+mn-ea"/>
              <a:cs typeface="+mn-cs"/>
            </a:rPr>
            <a:t>歳出では経常的経費の</a:t>
          </a:r>
          <a:r>
            <a:rPr kumimoji="1" lang="ja-JP" altLang="en-US" sz="1100">
              <a:solidFill>
                <a:schemeClr val="dk1"/>
              </a:solidFill>
              <a:effectLst/>
              <a:latin typeface="+mn-lt"/>
              <a:ea typeface="+mn-ea"/>
              <a:cs typeface="+mn-cs"/>
            </a:rPr>
            <a:t>公債費が５５百万円等</a:t>
          </a:r>
          <a:r>
            <a:rPr kumimoji="1" lang="ja-JP" altLang="ja-JP" sz="1100">
              <a:solidFill>
                <a:schemeClr val="dk1"/>
              </a:solidFill>
              <a:effectLst/>
              <a:latin typeface="+mn-lt"/>
              <a:ea typeface="+mn-ea"/>
              <a:cs typeface="+mn-cs"/>
            </a:rPr>
            <a:t>増加し</a:t>
          </a:r>
          <a:r>
            <a:rPr kumimoji="1" lang="ja-JP" altLang="en-US" sz="1100">
              <a:solidFill>
                <a:schemeClr val="dk1"/>
              </a:solidFill>
              <a:effectLst/>
              <a:latin typeface="+mn-lt"/>
              <a:ea typeface="+mn-ea"/>
              <a:cs typeface="+mn-cs"/>
            </a:rPr>
            <a:t>たため、引き続き</a:t>
          </a:r>
          <a:r>
            <a:rPr kumimoji="1" lang="ja-JP" altLang="ja-JP" sz="1100">
              <a:solidFill>
                <a:schemeClr val="dk1"/>
              </a:solidFill>
              <a:effectLst/>
              <a:latin typeface="+mn-lt"/>
              <a:ea typeface="+mn-ea"/>
              <a:cs typeface="+mn-cs"/>
            </a:rPr>
            <a:t>上昇した。</a:t>
          </a:r>
          <a:r>
            <a:rPr kumimoji="1" lang="ja-JP" altLang="en-US" sz="1100">
              <a:solidFill>
                <a:schemeClr val="dk1"/>
              </a:solidFill>
              <a:effectLst/>
              <a:latin typeface="+mn-lt"/>
              <a:ea typeface="+mn-ea"/>
              <a:cs typeface="+mn-cs"/>
            </a:rPr>
            <a:t>ただ、公債費については、Ｒ１年度で償還終了の地方債が多いことからＲ２年度には減少する見込みである。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47943</xdr:rowOff>
    </xdr:from>
    <xdr:to>
      <xdr:col>23</xdr:col>
      <xdr:colOff>133350</xdr:colOff>
      <xdr:row>63</xdr:row>
      <xdr:rowOff>55986</xdr:rowOff>
    </xdr:to>
    <xdr:cxnSp macro="">
      <xdr:nvCxnSpPr>
        <xdr:cNvPr id="129" name="直線コネクタ 128"/>
        <xdr:cNvCxnSpPr/>
      </xdr:nvCxnSpPr>
      <xdr:spPr>
        <a:xfrm>
          <a:off x="4114800" y="1084929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110807</xdr:rowOff>
    </xdr:from>
    <xdr:to>
      <xdr:col>19</xdr:col>
      <xdr:colOff>133350</xdr:colOff>
      <xdr:row>63</xdr:row>
      <xdr:rowOff>47943</xdr:rowOff>
    </xdr:to>
    <xdr:cxnSp macro="">
      <xdr:nvCxnSpPr>
        <xdr:cNvPr id="132" name="直線コネクタ 131"/>
        <xdr:cNvCxnSpPr/>
      </xdr:nvCxnSpPr>
      <xdr:spPr>
        <a:xfrm>
          <a:off x="3225800" y="10740707"/>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42439</xdr:rowOff>
    </xdr:from>
    <xdr:to>
      <xdr:col>15</xdr:col>
      <xdr:colOff>82550</xdr:colOff>
      <xdr:row>62</xdr:row>
      <xdr:rowOff>110807</xdr:rowOff>
    </xdr:to>
    <xdr:cxnSp macro="">
      <xdr:nvCxnSpPr>
        <xdr:cNvPr id="135" name="直線コネクタ 134"/>
        <xdr:cNvCxnSpPr/>
      </xdr:nvCxnSpPr>
      <xdr:spPr>
        <a:xfrm>
          <a:off x="2336800" y="10672339"/>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42439</xdr:rowOff>
    </xdr:from>
    <xdr:to>
      <xdr:col>11</xdr:col>
      <xdr:colOff>31750</xdr:colOff>
      <xdr:row>62</xdr:row>
      <xdr:rowOff>84667</xdr:rowOff>
    </xdr:to>
    <xdr:cxnSp macro="">
      <xdr:nvCxnSpPr>
        <xdr:cNvPr id="138" name="直線コネクタ 137"/>
        <xdr:cNvCxnSpPr/>
      </xdr:nvCxnSpPr>
      <xdr:spPr>
        <a:xfrm flipV="1">
          <a:off x="1447800" y="10672339"/>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42" name="テキスト ボックス 141"/>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5186</xdr:rowOff>
    </xdr:from>
    <xdr:to>
      <xdr:col>23</xdr:col>
      <xdr:colOff>184150</xdr:colOff>
      <xdr:row>63</xdr:row>
      <xdr:rowOff>106786</xdr:rowOff>
    </xdr:to>
    <xdr:sp macro="" textlink="">
      <xdr:nvSpPr>
        <xdr:cNvPr id="148" name="楕円 147"/>
        <xdr:cNvSpPr/>
      </xdr:nvSpPr>
      <xdr:spPr>
        <a:xfrm>
          <a:off x="4902200" y="1080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21713</xdr:rowOff>
    </xdr:from>
    <xdr:ext cx="762000" cy="259045"/>
    <xdr:sp macro="" textlink="">
      <xdr:nvSpPr>
        <xdr:cNvPr id="149" name="財政構造の弾力性該当値テキスト"/>
        <xdr:cNvSpPr txBox="1"/>
      </xdr:nvSpPr>
      <xdr:spPr>
        <a:xfrm>
          <a:off x="5041900" y="1065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168593</xdr:rowOff>
    </xdr:from>
    <xdr:to>
      <xdr:col>19</xdr:col>
      <xdr:colOff>184150</xdr:colOff>
      <xdr:row>63</xdr:row>
      <xdr:rowOff>98743</xdr:rowOff>
    </xdr:to>
    <xdr:sp macro="" textlink="">
      <xdr:nvSpPr>
        <xdr:cNvPr id="150" name="楕円 149"/>
        <xdr:cNvSpPr/>
      </xdr:nvSpPr>
      <xdr:spPr>
        <a:xfrm>
          <a:off x="4064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108920</xdr:rowOff>
    </xdr:from>
    <xdr:ext cx="736600" cy="259045"/>
    <xdr:sp macro="" textlink="">
      <xdr:nvSpPr>
        <xdr:cNvPr id="151" name="テキスト ボックス 150"/>
        <xdr:cNvSpPr txBox="1"/>
      </xdr:nvSpPr>
      <xdr:spPr>
        <a:xfrm>
          <a:off x="3733800" y="10567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60007</xdr:rowOff>
    </xdr:from>
    <xdr:to>
      <xdr:col>15</xdr:col>
      <xdr:colOff>133350</xdr:colOff>
      <xdr:row>62</xdr:row>
      <xdr:rowOff>161607</xdr:rowOff>
    </xdr:to>
    <xdr:sp macro="" textlink="">
      <xdr:nvSpPr>
        <xdr:cNvPr id="152" name="楕円 151"/>
        <xdr:cNvSpPr/>
      </xdr:nvSpPr>
      <xdr:spPr>
        <a:xfrm>
          <a:off x="3175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334</xdr:rowOff>
    </xdr:from>
    <xdr:ext cx="762000" cy="259045"/>
    <xdr:sp macro="" textlink="">
      <xdr:nvSpPr>
        <xdr:cNvPr id="153" name="テキスト ボックス 152"/>
        <xdr:cNvSpPr txBox="1"/>
      </xdr:nvSpPr>
      <xdr:spPr>
        <a:xfrm>
          <a:off x="2844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163089</xdr:rowOff>
    </xdr:from>
    <xdr:to>
      <xdr:col>11</xdr:col>
      <xdr:colOff>82550</xdr:colOff>
      <xdr:row>62</xdr:row>
      <xdr:rowOff>93239</xdr:rowOff>
    </xdr:to>
    <xdr:sp macro="" textlink="">
      <xdr:nvSpPr>
        <xdr:cNvPr id="154" name="楕円 153"/>
        <xdr:cNvSpPr/>
      </xdr:nvSpPr>
      <xdr:spPr>
        <a:xfrm>
          <a:off x="2286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103416</xdr:rowOff>
    </xdr:from>
    <xdr:ext cx="762000" cy="259045"/>
    <xdr:sp macro="" textlink="">
      <xdr:nvSpPr>
        <xdr:cNvPr id="155" name="テキスト ボックス 154"/>
        <xdr:cNvSpPr txBox="1"/>
      </xdr:nvSpPr>
      <xdr:spPr>
        <a:xfrm>
          <a:off x="1955800" y="1039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56" name="楕円 155"/>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57" name="テキスト ボックス 156"/>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[469,822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が、全体で１２百万円増加したことにより、増加した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人件費は今後退職者が少なくなることから更に上昇することが確定的なため、より増加することが見込まれる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40642</xdr:rowOff>
    </xdr:from>
    <xdr:to>
      <xdr:col>23</xdr:col>
      <xdr:colOff>133350</xdr:colOff>
      <xdr:row>83</xdr:row>
      <xdr:rowOff>52712</xdr:rowOff>
    </xdr:to>
    <xdr:cxnSp macro="">
      <xdr:nvCxnSpPr>
        <xdr:cNvPr id="193" name="直線コネクタ 192"/>
        <xdr:cNvCxnSpPr/>
      </xdr:nvCxnSpPr>
      <xdr:spPr>
        <a:xfrm>
          <a:off x="4114800" y="14270992"/>
          <a:ext cx="8382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131424</xdr:rowOff>
    </xdr:from>
    <xdr:ext cx="762000" cy="259045"/>
    <xdr:sp macro="" textlink="">
      <xdr:nvSpPr>
        <xdr:cNvPr id="194" name="人件費・物件費等の状況平均値テキスト"/>
        <xdr:cNvSpPr txBox="1"/>
      </xdr:nvSpPr>
      <xdr:spPr>
        <a:xfrm>
          <a:off x="5041900" y="14018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8373</xdr:rowOff>
    </xdr:from>
    <xdr:to>
      <xdr:col>19</xdr:col>
      <xdr:colOff>133350</xdr:colOff>
      <xdr:row>83</xdr:row>
      <xdr:rowOff>40642</xdr:rowOff>
    </xdr:to>
    <xdr:cxnSp macro="">
      <xdr:nvCxnSpPr>
        <xdr:cNvPr id="196" name="直線コネクタ 195"/>
        <xdr:cNvCxnSpPr/>
      </xdr:nvCxnSpPr>
      <xdr:spPr>
        <a:xfrm>
          <a:off x="3225800" y="14238723"/>
          <a:ext cx="8890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48694</xdr:rowOff>
    </xdr:from>
    <xdr:ext cx="736600" cy="259045"/>
    <xdr:sp macro="" textlink="">
      <xdr:nvSpPr>
        <xdr:cNvPr id="198" name="テキスト ボックス 197"/>
        <xdr:cNvSpPr txBox="1"/>
      </xdr:nvSpPr>
      <xdr:spPr>
        <a:xfrm>
          <a:off x="3733800" y="13936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145183</xdr:rowOff>
    </xdr:from>
    <xdr:to>
      <xdr:col>15</xdr:col>
      <xdr:colOff>82550</xdr:colOff>
      <xdr:row>83</xdr:row>
      <xdr:rowOff>8373</xdr:rowOff>
    </xdr:to>
    <xdr:cxnSp macro="">
      <xdr:nvCxnSpPr>
        <xdr:cNvPr id="199" name="直線コネクタ 198"/>
        <xdr:cNvCxnSpPr/>
      </xdr:nvCxnSpPr>
      <xdr:spPr>
        <a:xfrm>
          <a:off x="2336800" y="14204083"/>
          <a:ext cx="889000" cy="3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41967</xdr:rowOff>
    </xdr:from>
    <xdr:ext cx="762000" cy="259045"/>
    <xdr:sp macro="" textlink="">
      <xdr:nvSpPr>
        <xdr:cNvPr id="201" name="テキスト ボックス 200"/>
        <xdr:cNvSpPr txBox="1"/>
      </xdr:nvSpPr>
      <xdr:spPr>
        <a:xfrm>
          <a:off x="2844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145183</xdr:rowOff>
    </xdr:from>
    <xdr:to>
      <xdr:col>11</xdr:col>
      <xdr:colOff>31750</xdr:colOff>
      <xdr:row>82</xdr:row>
      <xdr:rowOff>153614</xdr:rowOff>
    </xdr:to>
    <xdr:cxnSp macro="">
      <xdr:nvCxnSpPr>
        <xdr:cNvPr id="202" name="直線コネクタ 201"/>
        <xdr:cNvCxnSpPr/>
      </xdr:nvCxnSpPr>
      <xdr:spPr>
        <a:xfrm flipV="1">
          <a:off x="1447800" y="14204083"/>
          <a:ext cx="889000" cy="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18573</xdr:rowOff>
    </xdr:from>
    <xdr:ext cx="762000" cy="259045"/>
    <xdr:sp macro="" textlink="">
      <xdr:nvSpPr>
        <xdr:cNvPr id="204" name="テキスト ボックス 203"/>
        <xdr:cNvSpPr txBox="1"/>
      </xdr:nvSpPr>
      <xdr:spPr>
        <a:xfrm>
          <a:off x="1955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11485</xdr:rowOff>
    </xdr:from>
    <xdr:ext cx="762000" cy="259045"/>
    <xdr:sp macro="" textlink="">
      <xdr:nvSpPr>
        <xdr:cNvPr id="206" name="テキスト ボックス 205"/>
        <xdr:cNvSpPr txBox="1"/>
      </xdr:nvSpPr>
      <xdr:spPr>
        <a:xfrm>
          <a:off x="1066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1912</xdr:rowOff>
    </xdr:from>
    <xdr:to>
      <xdr:col>23</xdr:col>
      <xdr:colOff>184150</xdr:colOff>
      <xdr:row>83</xdr:row>
      <xdr:rowOff>103512</xdr:rowOff>
    </xdr:to>
    <xdr:sp macro="" textlink="">
      <xdr:nvSpPr>
        <xdr:cNvPr id="212" name="楕円 211"/>
        <xdr:cNvSpPr/>
      </xdr:nvSpPr>
      <xdr:spPr>
        <a:xfrm>
          <a:off x="4902200" y="142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145439</xdr:rowOff>
    </xdr:from>
    <xdr:ext cx="762000" cy="259045"/>
    <xdr:sp macro="" textlink="">
      <xdr:nvSpPr>
        <xdr:cNvPr id="213" name="人件費・物件費等の状況該当値テキスト"/>
        <xdr:cNvSpPr txBox="1"/>
      </xdr:nvSpPr>
      <xdr:spPr>
        <a:xfrm>
          <a:off x="5041900" y="1420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161292</xdr:rowOff>
    </xdr:from>
    <xdr:to>
      <xdr:col>19</xdr:col>
      <xdr:colOff>184150</xdr:colOff>
      <xdr:row>83</xdr:row>
      <xdr:rowOff>91442</xdr:rowOff>
    </xdr:to>
    <xdr:sp macro="" textlink="">
      <xdr:nvSpPr>
        <xdr:cNvPr id="214" name="楕円 213"/>
        <xdr:cNvSpPr/>
      </xdr:nvSpPr>
      <xdr:spPr>
        <a:xfrm>
          <a:off x="4064000" y="142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76219</xdr:rowOff>
    </xdr:from>
    <xdr:ext cx="736600" cy="259045"/>
    <xdr:sp macro="" textlink="">
      <xdr:nvSpPr>
        <xdr:cNvPr id="215" name="テキスト ボックス 214"/>
        <xdr:cNvSpPr txBox="1"/>
      </xdr:nvSpPr>
      <xdr:spPr>
        <a:xfrm>
          <a:off x="3733800" y="1430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129023</xdr:rowOff>
    </xdr:from>
    <xdr:to>
      <xdr:col>15</xdr:col>
      <xdr:colOff>133350</xdr:colOff>
      <xdr:row>83</xdr:row>
      <xdr:rowOff>59173</xdr:rowOff>
    </xdr:to>
    <xdr:sp macro="" textlink="">
      <xdr:nvSpPr>
        <xdr:cNvPr id="216" name="楕円 215"/>
        <xdr:cNvSpPr/>
      </xdr:nvSpPr>
      <xdr:spPr>
        <a:xfrm>
          <a:off x="3175000" y="1418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43950</xdr:rowOff>
    </xdr:from>
    <xdr:ext cx="762000" cy="259045"/>
    <xdr:sp macro="" textlink="">
      <xdr:nvSpPr>
        <xdr:cNvPr id="217" name="テキスト ボックス 216"/>
        <xdr:cNvSpPr txBox="1"/>
      </xdr:nvSpPr>
      <xdr:spPr>
        <a:xfrm>
          <a:off x="2844800" y="1427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94383</xdr:rowOff>
    </xdr:from>
    <xdr:to>
      <xdr:col>11</xdr:col>
      <xdr:colOff>82550</xdr:colOff>
      <xdr:row>83</xdr:row>
      <xdr:rowOff>24533</xdr:rowOff>
    </xdr:to>
    <xdr:sp macro="" textlink="">
      <xdr:nvSpPr>
        <xdr:cNvPr id="218" name="楕円 217"/>
        <xdr:cNvSpPr/>
      </xdr:nvSpPr>
      <xdr:spPr>
        <a:xfrm>
          <a:off x="2286000" y="141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9310</xdr:rowOff>
    </xdr:from>
    <xdr:ext cx="762000" cy="259045"/>
    <xdr:sp macro="" textlink="">
      <xdr:nvSpPr>
        <xdr:cNvPr id="219" name="テキスト ボックス 218"/>
        <xdr:cNvSpPr txBox="1"/>
      </xdr:nvSpPr>
      <xdr:spPr>
        <a:xfrm>
          <a:off x="1955800" y="142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102814</xdr:rowOff>
    </xdr:from>
    <xdr:to>
      <xdr:col>7</xdr:col>
      <xdr:colOff>31750</xdr:colOff>
      <xdr:row>83</xdr:row>
      <xdr:rowOff>32964</xdr:rowOff>
    </xdr:to>
    <xdr:sp macro="" textlink="">
      <xdr:nvSpPr>
        <xdr:cNvPr id="220" name="楕円 219"/>
        <xdr:cNvSpPr/>
      </xdr:nvSpPr>
      <xdr:spPr>
        <a:xfrm>
          <a:off x="1397000" y="1416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17741</xdr:rowOff>
    </xdr:from>
    <xdr:ext cx="762000" cy="259045"/>
    <xdr:sp macro="" textlink="">
      <xdr:nvSpPr>
        <xdr:cNvPr id="221" name="テキスト ボックス 220"/>
        <xdr:cNvSpPr txBox="1"/>
      </xdr:nvSpPr>
      <xdr:spPr>
        <a:xfrm>
          <a:off x="1066800" y="1424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ラスパイレス指数については、年齢構成等の偏りなどにより上昇することがあるが、本村の職員の年齢構成も平準化出来ていないことも高くなっている要因と考えている。</a:t>
          </a:r>
          <a:r>
            <a:rPr kumimoji="1" lang="ja-JP" altLang="en-US" sz="1100">
              <a:solidFill>
                <a:schemeClr val="dk1"/>
              </a:solidFill>
              <a:effectLst/>
              <a:latin typeface="+mn-lt"/>
              <a:ea typeface="+mn-ea"/>
              <a:cs typeface="+mn-cs"/>
            </a:rPr>
            <a:t>また、管理職の最終学歴が低いことも、大きな要因となっている。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6032</xdr:rowOff>
    </xdr:from>
    <xdr:to>
      <xdr:col>81</xdr:col>
      <xdr:colOff>44450</xdr:colOff>
      <xdr:row>88</xdr:row>
      <xdr:rowOff>60325</xdr:rowOff>
    </xdr:to>
    <xdr:cxnSp macro="">
      <xdr:nvCxnSpPr>
        <xdr:cNvPr id="251" name="直線コネクタ 250"/>
        <xdr:cNvCxnSpPr/>
      </xdr:nvCxnSpPr>
      <xdr:spPr>
        <a:xfrm flipV="1">
          <a:off x="16179800" y="15093632"/>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2"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60325</xdr:rowOff>
    </xdr:from>
    <xdr:to>
      <xdr:col>77</xdr:col>
      <xdr:colOff>44450</xdr:colOff>
      <xdr:row>88</xdr:row>
      <xdr:rowOff>126682</xdr:rowOff>
    </xdr:to>
    <xdr:cxnSp macro="">
      <xdr:nvCxnSpPr>
        <xdr:cNvPr id="254" name="直線コネクタ 253"/>
        <xdr:cNvCxnSpPr/>
      </xdr:nvCxnSpPr>
      <xdr:spPr>
        <a:xfrm flipV="1">
          <a:off x="15290800" y="1514792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56" name="テキスト ボックス 255"/>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126682</xdr:rowOff>
    </xdr:to>
    <xdr:cxnSp macro="">
      <xdr:nvCxnSpPr>
        <xdr:cNvPr id="257" name="直線コネクタ 256"/>
        <xdr:cNvCxnSpPr/>
      </xdr:nvCxnSpPr>
      <xdr:spPr>
        <a:xfrm>
          <a:off x="14401800" y="152082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59" name="テキスト ボックス 258"/>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60325</xdr:rowOff>
    </xdr:from>
    <xdr:to>
      <xdr:col>68</xdr:col>
      <xdr:colOff>152400</xdr:colOff>
      <xdr:row>88</xdr:row>
      <xdr:rowOff>120650</xdr:rowOff>
    </xdr:to>
    <xdr:cxnSp macro="">
      <xdr:nvCxnSpPr>
        <xdr:cNvPr id="260" name="直線コネクタ 259"/>
        <xdr:cNvCxnSpPr/>
      </xdr:nvCxnSpPr>
      <xdr:spPr>
        <a:xfrm>
          <a:off x="13512800" y="1514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62" name="テキスト ボックス 261"/>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4" name="テキスト ボックス 263"/>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126682</xdr:rowOff>
    </xdr:from>
    <xdr:to>
      <xdr:col>81</xdr:col>
      <xdr:colOff>95250</xdr:colOff>
      <xdr:row>88</xdr:row>
      <xdr:rowOff>56832</xdr:rowOff>
    </xdr:to>
    <xdr:sp macro="" textlink="">
      <xdr:nvSpPr>
        <xdr:cNvPr id="270" name="楕円 269"/>
        <xdr:cNvSpPr/>
      </xdr:nvSpPr>
      <xdr:spPr>
        <a:xfrm>
          <a:off x="169672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98759</xdr:rowOff>
    </xdr:from>
    <xdr:ext cx="762000" cy="259045"/>
    <xdr:sp macro="" textlink="">
      <xdr:nvSpPr>
        <xdr:cNvPr id="271" name="給与水準   （国との比較）該当値テキスト"/>
        <xdr:cNvSpPr txBox="1"/>
      </xdr:nvSpPr>
      <xdr:spPr>
        <a:xfrm>
          <a:off x="17106900" y="1501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9525</xdr:rowOff>
    </xdr:from>
    <xdr:to>
      <xdr:col>77</xdr:col>
      <xdr:colOff>95250</xdr:colOff>
      <xdr:row>88</xdr:row>
      <xdr:rowOff>111125</xdr:rowOff>
    </xdr:to>
    <xdr:sp macro="" textlink="">
      <xdr:nvSpPr>
        <xdr:cNvPr id="272" name="楕円 271"/>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95902</xdr:rowOff>
    </xdr:from>
    <xdr:ext cx="736600" cy="259045"/>
    <xdr:sp macro="" textlink="">
      <xdr:nvSpPr>
        <xdr:cNvPr id="273" name="テキスト ボックス 272"/>
        <xdr:cNvSpPr txBox="1"/>
      </xdr:nvSpPr>
      <xdr:spPr>
        <a:xfrm>
          <a:off x="15798800" y="151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75882</xdr:rowOff>
    </xdr:from>
    <xdr:to>
      <xdr:col>73</xdr:col>
      <xdr:colOff>44450</xdr:colOff>
      <xdr:row>89</xdr:row>
      <xdr:rowOff>6032</xdr:rowOff>
    </xdr:to>
    <xdr:sp macro="" textlink="">
      <xdr:nvSpPr>
        <xdr:cNvPr id="274" name="楕円 273"/>
        <xdr:cNvSpPr/>
      </xdr:nvSpPr>
      <xdr:spPr>
        <a:xfrm>
          <a:off x="15240000" y="1516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162259</xdr:rowOff>
    </xdr:from>
    <xdr:ext cx="762000" cy="259045"/>
    <xdr:sp macro="" textlink="">
      <xdr:nvSpPr>
        <xdr:cNvPr id="275" name="テキスト ボックス 274"/>
        <xdr:cNvSpPr txBox="1"/>
      </xdr:nvSpPr>
      <xdr:spPr>
        <a:xfrm>
          <a:off x="14909800" y="152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76" name="楕円 275"/>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77" name="テキスト ボックス 276"/>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78" name="楕円 277"/>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79" name="テキスト ボックス 278"/>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人口千人当たり職員数については、</a:t>
          </a:r>
          <a:r>
            <a:rPr kumimoji="1" lang="ja-JP" altLang="en-US" sz="1100">
              <a:solidFill>
                <a:schemeClr val="dk1"/>
              </a:solidFill>
              <a:effectLst/>
              <a:latin typeface="+mn-lt"/>
              <a:ea typeface="+mn-ea"/>
              <a:cs typeface="+mn-cs"/>
            </a:rPr>
            <a:t>特殊性のある技能職を雇用したため、増加した。今後</a:t>
          </a:r>
          <a:r>
            <a:rPr kumimoji="1" lang="ja-JP" altLang="ja-JP" sz="1100">
              <a:solidFill>
                <a:schemeClr val="dk1"/>
              </a:solidFill>
              <a:effectLst/>
              <a:latin typeface="+mn-lt"/>
              <a:ea typeface="+mn-ea"/>
              <a:cs typeface="+mn-cs"/>
            </a:rPr>
            <a:t>本村の財政状況を鑑み管理していかなければならない。業務は増加傾向にあるが事務事業の効率化や見直しにより職員数が増加しないよう努めなければならない。</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58148</xdr:rowOff>
    </xdr:from>
    <xdr:to>
      <xdr:col>81</xdr:col>
      <xdr:colOff>44450</xdr:colOff>
      <xdr:row>60</xdr:row>
      <xdr:rowOff>115715</xdr:rowOff>
    </xdr:to>
    <xdr:cxnSp macro="">
      <xdr:nvCxnSpPr>
        <xdr:cNvPr id="316" name="直線コネクタ 315"/>
        <xdr:cNvCxnSpPr/>
      </xdr:nvCxnSpPr>
      <xdr:spPr>
        <a:xfrm>
          <a:off x="16179800" y="10345148"/>
          <a:ext cx="838200" cy="5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20083</xdr:rowOff>
    </xdr:from>
    <xdr:ext cx="762000" cy="259045"/>
    <xdr:sp macro="" textlink="">
      <xdr:nvSpPr>
        <xdr:cNvPr id="317" name="定員管理の状況平均値テキスト"/>
        <xdr:cNvSpPr txBox="1"/>
      </xdr:nvSpPr>
      <xdr:spPr>
        <a:xfrm>
          <a:off x="17106900" y="1013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40222</xdr:rowOff>
    </xdr:from>
    <xdr:to>
      <xdr:col>77</xdr:col>
      <xdr:colOff>44450</xdr:colOff>
      <xdr:row>60</xdr:row>
      <xdr:rowOff>58148</xdr:rowOff>
    </xdr:to>
    <xdr:cxnSp macro="">
      <xdr:nvCxnSpPr>
        <xdr:cNvPr id="319" name="直線コネクタ 318"/>
        <xdr:cNvCxnSpPr/>
      </xdr:nvCxnSpPr>
      <xdr:spPr>
        <a:xfrm>
          <a:off x="15290800" y="10327222"/>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114643</xdr:rowOff>
    </xdr:from>
    <xdr:ext cx="736600" cy="259045"/>
    <xdr:sp macro="" textlink="">
      <xdr:nvSpPr>
        <xdr:cNvPr id="321" name="テキスト ボックス 320"/>
        <xdr:cNvSpPr txBox="1"/>
      </xdr:nvSpPr>
      <xdr:spPr>
        <a:xfrm>
          <a:off x="15798800" y="10058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40222</xdr:rowOff>
    </xdr:from>
    <xdr:to>
      <xdr:col>72</xdr:col>
      <xdr:colOff>203200</xdr:colOff>
      <xdr:row>60</xdr:row>
      <xdr:rowOff>48151</xdr:rowOff>
    </xdr:to>
    <xdr:cxnSp macro="">
      <xdr:nvCxnSpPr>
        <xdr:cNvPr id="322" name="直線コネクタ 321"/>
        <xdr:cNvCxnSpPr/>
      </xdr:nvCxnSpPr>
      <xdr:spPr>
        <a:xfrm flipV="1">
          <a:off x="14401800" y="10327222"/>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35741</xdr:rowOff>
    </xdr:from>
    <xdr:to>
      <xdr:col>68</xdr:col>
      <xdr:colOff>152400</xdr:colOff>
      <xdr:row>60</xdr:row>
      <xdr:rowOff>48151</xdr:rowOff>
    </xdr:to>
    <xdr:cxnSp macro="">
      <xdr:nvCxnSpPr>
        <xdr:cNvPr id="325" name="直線コネクタ 324"/>
        <xdr:cNvCxnSpPr/>
      </xdr:nvCxnSpPr>
      <xdr:spPr>
        <a:xfrm>
          <a:off x="13512800" y="10322741"/>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93616</xdr:rowOff>
    </xdr:from>
    <xdr:ext cx="762000" cy="259045"/>
    <xdr:sp macro="" textlink="">
      <xdr:nvSpPr>
        <xdr:cNvPr id="327" name="テキスト ボックス 326"/>
        <xdr:cNvSpPr txBox="1"/>
      </xdr:nvSpPr>
      <xdr:spPr>
        <a:xfrm>
          <a:off x="14020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89824</xdr:rowOff>
    </xdr:from>
    <xdr:ext cx="762000" cy="259045"/>
    <xdr:sp macro="" textlink="">
      <xdr:nvSpPr>
        <xdr:cNvPr id="329" name="テキスト ボックス 328"/>
        <xdr:cNvSpPr txBox="1"/>
      </xdr:nvSpPr>
      <xdr:spPr>
        <a:xfrm>
          <a:off x="13131800" y="100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64915</xdr:rowOff>
    </xdr:from>
    <xdr:to>
      <xdr:col>81</xdr:col>
      <xdr:colOff>95250</xdr:colOff>
      <xdr:row>60</xdr:row>
      <xdr:rowOff>166515</xdr:rowOff>
    </xdr:to>
    <xdr:sp macro="" textlink="">
      <xdr:nvSpPr>
        <xdr:cNvPr id="335" name="楕円 334"/>
        <xdr:cNvSpPr/>
      </xdr:nvSpPr>
      <xdr:spPr>
        <a:xfrm>
          <a:off x="16967200" y="103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36992</xdr:rowOff>
    </xdr:from>
    <xdr:ext cx="762000" cy="259045"/>
    <xdr:sp macro="" textlink="">
      <xdr:nvSpPr>
        <xdr:cNvPr id="336" name="定員管理の状況該当値テキスト"/>
        <xdr:cNvSpPr txBox="1"/>
      </xdr:nvSpPr>
      <xdr:spPr>
        <a:xfrm>
          <a:off x="17106900" y="103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7348</xdr:rowOff>
    </xdr:from>
    <xdr:to>
      <xdr:col>77</xdr:col>
      <xdr:colOff>95250</xdr:colOff>
      <xdr:row>60</xdr:row>
      <xdr:rowOff>108948</xdr:rowOff>
    </xdr:to>
    <xdr:sp macro="" textlink="">
      <xdr:nvSpPr>
        <xdr:cNvPr id="337" name="楕円 336"/>
        <xdr:cNvSpPr/>
      </xdr:nvSpPr>
      <xdr:spPr>
        <a:xfrm>
          <a:off x="16129000" y="102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93725</xdr:rowOff>
    </xdr:from>
    <xdr:ext cx="736600" cy="259045"/>
    <xdr:sp macro="" textlink="">
      <xdr:nvSpPr>
        <xdr:cNvPr id="338" name="テキスト ボックス 337"/>
        <xdr:cNvSpPr txBox="1"/>
      </xdr:nvSpPr>
      <xdr:spPr>
        <a:xfrm>
          <a:off x="15798800" y="1038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160872</xdr:rowOff>
    </xdr:from>
    <xdr:to>
      <xdr:col>73</xdr:col>
      <xdr:colOff>44450</xdr:colOff>
      <xdr:row>60</xdr:row>
      <xdr:rowOff>91022</xdr:rowOff>
    </xdr:to>
    <xdr:sp macro="" textlink="">
      <xdr:nvSpPr>
        <xdr:cNvPr id="339" name="楕円 338"/>
        <xdr:cNvSpPr/>
      </xdr:nvSpPr>
      <xdr:spPr>
        <a:xfrm>
          <a:off x="15240000" y="102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101199</xdr:rowOff>
    </xdr:from>
    <xdr:ext cx="762000" cy="259045"/>
    <xdr:sp macro="" textlink="">
      <xdr:nvSpPr>
        <xdr:cNvPr id="340" name="テキスト ボックス 339"/>
        <xdr:cNvSpPr txBox="1"/>
      </xdr:nvSpPr>
      <xdr:spPr>
        <a:xfrm>
          <a:off x="14909800" y="10045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168801</xdr:rowOff>
    </xdr:from>
    <xdr:to>
      <xdr:col>68</xdr:col>
      <xdr:colOff>203200</xdr:colOff>
      <xdr:row>60</xdr:row>
      <xdr:rowOff>98951</xdr:rowOff>
    </xdr:to>
    <xdr:sp macro="" textlink="">
      <xdr:nvSpPr>
        <xdr:cNvPr id="341" name="楕円 340"/>
        <xdr:cNvSpPr/>
      </xdr:nvSpPr>
      <xdr:spPr>
        <a:xfrm>
          <a:off x="14351000" y="1028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83728</xdr:rowOff>
    </xdr:from>
    <xdr:ext cx="762000" cy="259045"/>
    <xdr:sp macro="" textlink="">
      <xdr:nvSpPr>
        <xdr:cNvPr id="342" name="テキスト ボックス 341"/>
        <xdr:cNvSpPr txBox="1"/>
      </xdr:nvSpPr>
      <xdr:spPr>
        <a:xfrm>
          <a:off x="14020800" y="1037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156391</xdr:rowOff>
    </xdr:from>
    <xdr:to>
      <xdr:col>64</xdr:col>
      <xdr:colOff>152400</xdr:colOff>
      <xdr:row>60</xdr:row>
      <xdr:rowOff>86541</xdr:rowOff>
    </xdr:to>
    <xdr:sp macro="" textlink="">
      <xdr:nvSpPr>
        <xdr:cNvPr id="343" name="楕円 342"/>
        <xdr:cNvSpPr/>
      </xdr:nvSpPr>
      <xdr:spPr>
        <a:xfrm>
          <a:off x="13462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71318</xdr:rowOff>
    </xdr:from>
    <xdr:ext cx="762000" cy="259045"/>
    <xdr:sp macro="" textlink="">
      <xdr:nvSpPr>
        <xdr:cNvPr id="344" name="テキスト ボックス 343"/>
        <xdr:cNvSpPr txBox="1"/>
      </xdr:nvSpPr>
      <xdr:spPr>
        <a:xfrm>
          <a:off x="13131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実質公債費比率については、前年度より</a:t>
          </a:r>
          <a:r>
            <a:rPr kumimoji="1" lang="ja-JP" altLang="en-US" sz="1100">
              <a:solidFill>
                <a:schemeClr val="dk1"/>
              </a:solidFill>
              <a:effectLst/>
              <a:latin typeface="+mn-lt"/>
              <a:ea typeface="+mn-ea"/>
              <a:cs typeface="+mn-cs"/>
            </a:rPr>
            <a:t>更に１．３</a:t>
          </a:r>
          <a:r>
            <a:rPr kumimoji="1" lang="ja-JP" altLang="ja-JP" sz="1100">
              <a:solidFill>
                <a:schemeClr val="dk1"/>
              </a:solidFill>
              <a:effectLst/>
              <a:latin typeface="+mn-lt"/>
              <a:ea typeface="+mn-ea"/>
              <a:cs typeface="+mn-cs"/>
            </a:rPr>
            <a:t>ポイント上昇した。原因</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地方交付税減少に伴い基準財政収入額の減少</a:t>
          </a:r>
          <a:r>
            <a:rPr kumimoji="1" lang="ja-JP" altLang="en-US" sz="1100">
              <a:solidFill>
                <a:schemeClr val="dk1"/>
              </a:solidFill>
              <a:effectLst/>
              <a:latin typeface="+mn-lt"/>
              <a:ea typeface="+mn-ea"/>
              <a:cs typeface="+mn-cs"/>
            </a:rPr>
            <a:t>もあるが、借入額の上昇が最たる理由である。交付税措置が多い地方債を借り入れているとはいえ、一部自主財源も必要であることから、</a:t>
          </a:r>
          <a:r>
            <a:rPr kumimoji="1" lang="ja-JP" altLang="ja-JP" sz="1100">
              <a:solidFill>
                <a:schemeClr val="dk1"/>
              </a:solidFill>
              <a:effectLst/>
              <a:latin typeface="+mn-lt"/>
              <a:ea typeface="+mn-ea"/>
              <a:cs typeface="+mn-cs"/>
            </a:rPr>
            <a:t>地方債発行の抑制を行い元利償還金を減少させ財政健全化が必要と考えている。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85852</xdr:rowOff>
    </xdr:from>
    <xdr:to>
      <xdr:col>81</xdr:col>
      <xdr:colOff>44450</xdr:colOff>
      <xdr:row>41</xdr:row>
      <xdr:rowOff>148590</xdr:rowOff>
    </xdr:to>
    <xdr:cxnSp macro="">
      <xdr:nvCxnSpPr>
        <xdr:cNvPr id="375" name="直線コネクタ 374"/>
        <xdr:cNvCxnSpPr/>
      </xdr:nvCxnSpPr>
      <xdr:spPr>
        <a:xfrm>
          <a:off x="16179800" y="7115302"/>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85852</xdr:rowOff>
    </xdr:to>
    <xdr:cxnSp macro="">
      <xdr:nvCxnSpPr>
        <xdr:cNvPr id="378" name="直線コネクタ 377"/>
        <xdr:cNvCxnSpPr/>
      </xdr:nvCxnSpPr>
      <xdr:spPr>
        <a:xfrm>
          <a:off x="15290800" y="709117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42418</xdr:rowOff>
    </xdr:from>
    <xdr:to>
      <xdr:col>72</xdr:col>
      <xdr:colOff>203200</xdr:colOff>
      <xdr:row>41</xdr:row>
      <xdr:rowOff>61722</xdr:rowOff>
    </xdr:to>
    <xdr:cxnSp macro="">
      <xdr:nvCxnSpPr>
        <xdr:cNvPr id="381" name="直線コネクタ 380"/>
        <xdr:cNvCxnSpPr/>
      </xdr:nvCxnSpPr>
      <xdr:spPr>
        <a:xfrm>
          <a:off x="14401800" y="70718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83" name="テキスト ボックス 38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56896</xdr:rowOff>
    </xdr:to>
    <xdr:cxnSp macro="">
      <xdr:nvCxnSpPr>
        <xdr:cNvPr id="384" name="直線コネクタ 383"/>
        <xdr:cNvCxnSpPr/>
      </xdr:nvCxnSpPr>
      <xdr:spPr>
        <a:xfrm flipV="1">
          <a:off x="13512800" y="707186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86" name="テキスト ボックス 385"/>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88" name="テキスト ボックス 387"/>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4" name="楕円 393"/>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5"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35052</xdr:rowOff>
    </xdr:from>
    <xdr:to>
      <xdr:col>77</xdr:col>
      <xdr:colOff>95250</xdr:colOff>
      <xdr:row>41</xdr:row>
      <xdr:rowOff>136652</xdr:rowOff>
    </xdr:to>
    <xdr:sp macro="" textlink="">
      <xdr:nvSpPr>
        <xdr:cNvPr id="396" name="楕円 395"/>
        <xdr:cNvSpPr/>
      </xdr:nvSpPr>
      <xdr:spPr>
        <a:xfrm>
          <a:off x="16129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97" name="テキスト ボックス 396"/>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398" name="楕円 397"/>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9" name="テキスト ボックス 398"/>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163068</xdr:rowOff>
    </xdr:from>
    <xdr:to>
      <xdr:col>68</xdr:col>
      <xdr:colOff>203200</xdr:colOff>
      <xdr:row>41</xdr:row>
      <xdr:rowOff>93218</xdr:rowOff>
    </xdr:to>
    <xdr:sp macro="" textlink="">
      <xdr:nvSpPr>
        <xdr:cNvPr id="400" name="楕円 399"/>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103395</xdr:rowOff>
    </xdr:from>
    <xdr:ext cx="762000" cy="259045"/>
    <xdr:sp macro="" textlink="">
      <xdr:nvSpPr>
        <xdr:cNvPr id="401" name="テキスト ボックス 400"/>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6096</xdr:rowOff>
    </xdr:from>
    <xdr:to>
      <xdr:col>64</xdr:col>
      <xdr:colOff>152400</xdr:colOff>
      <xdr:row>41</xdr:row>
      <xdr:rowOff>107696</xdr:rowOff>
    </xdr:to>
    <xdr:sp macro="" textlink="">
      <xdr:nvSpPr>
        <xdr:cNvPr id="402" name="楕円 401"/>
        <xdr:cNvSpPr/>
      </xdr:nvSpPr>
      <xdr:spPr>
        <a:xfrm>
          <a:off x="13462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117873</xdr:rowOff>
    </xdr:from>
    <xdr:ext cx="762000" cy="259045"/>
    <xdr:sp macro="" textlink="">
      <xdr:nvSpPr>
        <xdr:cNvPr id="403" name="テキスト ボックス 402"/>
        <xdr:cNvSpPr txBox="1"/>
      </xdr:nvSpPr>
      <xdr:spPr>
        <a:xfrm>
          <a:off x="13131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基金総額及び各種使用料等の充当可能財源が将来負担額を大きく上回っているため、将来負担比率が発生しない。</a:t>
          </a:r>
          <a:endParaRPr lang="ja-JP" altLang="ja-JP" sz="1400">
            <a:effectLst/>
          </a:endParaRPr>
        </a:p>
        <a:p>
          <a:r>
            <a:rPr kumimoji="1" lang="ja-JP" altLang="ja-JP" sz="1100">
              <a:solidFill>
                <a:schemeClr val="dk1"/>
              </a:solidFill>
              <a:effectLst/>
              <a:latin typeface="+mn-lt"/>
              <a:ea typeface="+mn-ea"/>
              <a:cs typeface="+mn-cs"/>
            </a:rPr>
            <a:t>地方債の増加の抑制を行い、将来負担とならないよう財政運営に努めなければならない。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3,175
3,168
176.90
4,883,265
4,688,445
192,164
2,787,753
4,386,484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人件費の占める割合は、類似団体よりも</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低くなっているが、予算規模が類似団体よりも大きいことが起因しているものと考えられることから、歳出総額の抑制に努めなければならない。また、団塊世代が多くを占めていたところで、その定年退職者の代わりに新採用を行っていることから現在が人件費の最低時期であることも忘れてはならな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58420</xdr:rowOff>
    </xdr:to>
    <xdr:cxnSp macro="">
      <xdr:nvCxnSpPr>
        <xdr:cNvPr id="64" name="直線コネクタ 63"/>
        <xdr:cNvCxnSpPr/>
      </xdr:nvCxnSpPr>
      <xdr:spPr>
        <a:xfrm>
          <a:off x="3987800" y="6216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44704</xdr:rowOff>
    </xdr:to>
    <xdr:cxnSp macro="">
      <xdr:nvCxnSpPr>
        <xdr:cNvPr id="67" name="直線コネクタ 66"/>
        <xdr:cNvCxnSpPr/>
      </xdr:nvCxnSpPr>
      <xdr:spPr>
        <a:xfrm>
          <a:off x="3098800" y="61894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17272</xdr:rowOff>
    </xdr:to>
    <xdr:cxnSp macro="">
      <xdr:nvCxnSpPr>
        <xdr:cNvPr id="70" name="直線コネクタ 69"/>
        <xdr:cNvCxnSpPr/>
      </xdr:nvCxnSpPr>
      <xdr:spPr>
        <a:xfrm>
          <a:off x="2209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35</xdr:row>
      <xdr:rowOff>170434</xdr:rowOff>
    </xdr:to>
    <xdr:cxnSp macro="">
      <xdr:nvCxnSpPr>
        <xdr:cNvPr id="73" name="直線コネクタ 72"/>
        <xdr:cNvCxnSpPr/>
      </xdr:nvCxnSpPr>
      <xdr:spPr>
        <a:xfrm flipV="1">
          <a:off x="1320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3" name="楕円 82"/>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4"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119634</xdr:rowOff>
    </xdr:from>
    <xdr:to>
      <xdr:col>6</xdr:col>
      <xdr:colOff>171450</xdr:colOff>
      <xdr:row>36</xdr:row>
      <xdr:rowOff>49784</xdr:rowOff>
    </xdr:to>
    <xdr:sp macro="" textlink="">
      <xdr:nvSpPr>
        <xdr:cNvPr id="91" name="楕円 90"/>
        <xdr:cNvSpPr/>
      </xdr:nvSpPr>
      <xdr:spPr>
        <a:xfrm>
          <a:off x="1270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59961</xdr:rowOff>
    </xdr:from>
    <xdr:ext cx="762000" cy="259045"/>
    <xdr:sp macro="" textlink="">
      <xdr:nvSpPr>
        <xdr:cNvPr id="92" name="テキスト ボックス 91"/>
        <xdr:cNvSpPr txBox="1"/>
      </xdr:nvSpPr>
      <xdr:spPr>
        <a:xfrm>
          <a:off x="939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％高くなっている。公共施設の維持管理経費や除雪費が多くなっており、経費節減に努めなければなら</a:t>
          </a:r>
          <a:r>
            <a:rPr kumimoji="1" lang="en-US" altLang="ja-JP" sz="1100">
              <a:solidFill>
                <a:schemeClr val="dk1"/>
              </a:solidFill>
              <a:effectLst/>
              <a:latin typeface="+mn-lt"/>
              <a:ea typeface="+mn-ea"/>
              <a:cs typeface="+mn-cs"/>
            </a:rPr>
            <a:t>110.7</a:t>
          </a:r>
          <a:r>
            <a:rPr kumimoji="1" lang="ja-JP" altLang="ja-JP" sz="1100">
              <a:solidFill>
                <a:schemeClr val="dk1"/>
              </a:solidFill>
              <a:effectLst/>
              <a:latin typeface="+mn-lt"/>
              <a:ea typeface="+mn-ea"/>
              <a:cs typeface="+mn-cs"/>
            </a:rPr>
            <a:t>ない。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19558</xdr:rowOff>
    </xdr:to>
    <xdr:cxnSp macro="">
      <xdr:nvCxnSpPr>
        <xdr:cNvPr id="122" name="直線コネクタ 121"/>
        <xdr:cNvCxnSpPr/>
      </xdr:nvCxnSpPr>
      <xdr:spPr>
        <a:xfrm flipV="1">
          <a:off x="15671800" y="32131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49276</xdr:rowOff>
    </xdr:from>
    <xdr:to>
      <xdr:col>78</xdr:col>
      <xdr:colOff>69850</xdr:colOff>
      <xdr:row>19</xdr:row>
      <xdr:rowOff>19558</xdr:rowOff>
    </xdr:to>
    <xdr:cxnSp macro="">
      <xdr:nvCxnSpPr>
        <xdr:cNvPr id="125" name="直線コネクタ 124"/>
        <xdr:cNvCxnSpPr/>
      </xdr:nvCxnSpPr>
      <xdr:spPr>
        <a:xfrm>
          <a:off x="14782800" y="313537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xdr:rowOff>
    </xdr:from>
    <xdr:to>
      <xdr:col>73</xdr:col>
      <xdr:colOff>180975</xdr:colOff>
      <xdr:row>18</xdr:row>
      <xdr:rowOff>49276</xdr:rowOff>
    </xdr:to>
    <xdr:cxnSp macro="">
      <xdr:nvCxnSpPr>
        <xdr:cNvPr id="128" name="直線コネクタ 127"/>
        <xdr:cNvCxnSpPr/>
      </xdr:nvCxnSpPr>
      <xdr:spPr>
        <a:xfrm>
          <a:off x="13893800" y="3089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3556</xdr:rowOff>
    </xdr:from>
    <xdr:to>
      <xdr:col>69</xdr:col>
      <xdr:colOff>92075</xdr:colOff>
      <xdr:row>18</xdr:row>
      <xdr:rowOff>58420</xdr:rowOff>
    </xdr:to>
    <xdr:cxnSp macro="">
      <xdr:nvCxnSpPr>
        <xdr:cNvPr id="131" name="直線コネクタ 130"/>
        <xdr:cNvCxnSpPr/>
      </xdr:nvCxnSpPr>
      <xdr:spPr>
        <a:xfrm flipV="1">
          <a:off x="13004800" y="30896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80535</xdr:rowOff>
    </xdr:from>
    <xdr:ext cx="762000" cy="259045"/>
    <xdr:sp macro="" textlink="">
      <xdr:nvSpPr>
        <xdr:cNvPr id="133" name="テキスト ボックス 132"/>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5" name="テキスト ボックス 134"/>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1" name="楕円 140"/>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2"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140208</xdr:rowOff>
    </xdr:from>
    <xdr:to>
      <xdr:col>78</xdr:col>
      <xdr:colOff>120650</xdr:colOff>
      <xdr:row>19</xdr:row>
      <xdr:rowOff>70358</xdr:rowOff>
    </xdr:to>
    <xdr:sp macro="" textlink="">
      <xdr:nvSpPr>
        <xdr:cNvPr id="143" name="楕円 142"/>
        <xdr:cNvSpPr/>
      </xdr:nvSpPr>
      <xdr:spPr>
        <a:xfrm>
          <a:off x="156210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55135</xdr:rowOff>
    </xdr:from>
    <xdr:ext cx="736600" cy="259045"/>
    <xdr:sp macro="" textlink="">
      <xdr:nvSpPr>
        <xdr:cNvPr id="144" name="テキスト ボックス 143"/>
        <xdr:cNvSpPr txBox="1"/>
      </xdr:nvSpPr>
      <xdr:spPr>
        <a:xfrm>
          <a:off x="15290800" y="331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169926</xdr:rowOff>
    </xdr:from>
    <xdr:to>
      <xdr:col>74</xdr:col>
      <xdr:colOff>31750</xdr:colOff>
      <xdr:row>18</xdr:row>
      <xdr:rowOff>100076</xdr:rowOff>
    </xdr:to>
    <xdr:sp macro="" textlink="">
      <xdr:nvSpPr>
        <xdr:cNvPr id="145" name="楕円 144"/>
        <xdr:cNvSpPr/>
      </xdr:nvSpPr>
      <xdr:spPr>
        <a:xfrm>
          <a:off x="14732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84853</xdr:rowOff>
    </xdr:from>
    <xdr:ext cx="762000" cy="259045"/>
    <xdr:sp macro="" textlink="">
      <xdr:nvSpPr>
        <xdr:cNvPr id="146" name="テキスト ボックス 145"/>
        <xdr:cNvSpPr txBox="1"/>
      </xdr:nvSpPr>
      <xdr:spPr>
        <a:xfrm>
          <a:off x="14401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124206</xdr:rowOff>
    </xdr:from>
    <xdr:to>
      <xdr:col>69</xdr:col>
      <xdr:colOff>142875</xdr:colOff>
      <xdr:row>18</xdr:row>
      <xdr:rowOff>54356</xdr:rowOff>
    </xdr:to>
    <xdr:sp macro="" textlink="">
      <xdr:nvSpPr>
        <xdr:cNvPr id="147" name="楕円 146"/>
        <xdr:cNvSpPr/>
      </xdr:nvSpPr>
      <xdr:spPr>
        <a:xfrm>
          <a:off x="13843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39133</xdr:rowOff>
    </xdr:from>
    <xdr:ext cx="762000" cy="259045"/>
    <xdr:sp macro="" textlink="">
      <xdr:nvSpPr>
        <xdr:cNvPr id="148" name="テキスト ボックス 147"/>
        <xdr:cNvSpPr txBox="1"/>
      </xdr:nvSpPr>
      <xdr:spPr>
        <a:xfrm>
          <a:off x="135128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xdr:rowOff>
    </xdr:from>
    <xdr:to>
      <xdr:col>65</xdr:col>
      <xdr:colOff>53975</xdr:colOff>
      <xdr:row>18</xdr:row>
      <xdr:rowOff>109220</xdr:rowOff>
    </xdr:to>
    <xdr:sp macro="" textlink="">
      <xdr:nvSpPr>
        <xdr:cNvPr id="149" name="楕円 148"/>
        <xdr:cNvSpPr/>
      </xdr:nvSpPr>
      <xdr:spPr>
        <a:xfrm>
          <a:off x="12954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93997</xdr:rowOff>
    </xdr:from>
    <xdr:ext cx="762000" cy="259045"/>
    <xdr:sp macro="" textlink="">
      <xdr:nvSpPr>
        <xdr:cNvPr id="150" name="テキスト ボックス 149"/>
        <xdr:cNvSpPr txBox="1"/>
      </xdr:nvSpPr>
      <xdr:spPr>
        <a:xfrm>
          <a:off x="12623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扶助費は類似団体より低く推移しているが、予算規模が大きいことが要因として考えられる。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0</xdr:rowOff>
    </xdr:from>
    <xdr:to>
      <xdr:col>24</xdr:col>
      <xdr:colOff>25400</xdr:colOff>
      <xdr:row>54</xdr:row>
      <xdr:rowOff>12700</xdr:rowOff>
    </xdr:to>
    <xdr:cxnSp macro="">
      <xdr:nvCxnSpPr>
        <xdr:cNvPr id="182" name="直線コネクタ 181"/>
        <xdr:cNvCxnSpPr/>
      </xdr:nvCxnSpPr>
      <xdr:spPr>
        <a:xfrm flipV="1">
          <a:off x="3987800" y="925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187325</xdr:colOff>
      <xdr:row>54</xdr:row>
      <xdr:rowOff>12700</xdr:rowOff>
    </xdr:to>
    <xdr:cxnSp macro="">
      <xdr:nvCxnSpPr>
        <xdr:cNvPr id="185" name="直線コネクタ 184"/>
        <xdr:cNvCxnSpPr/>
      </xdr:nvCxnSpPr>
      <xdr:spPr>
        <a:xfrm>
          <a:off x="3098800" y="925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0</xdr:rowOff>
    </xdr:from>
    <xdr:to>
      <xdr:col>15</xdr:col>
      <xdr:colOff>98425</xdr:colOff>
      <xdr:row>54</xdr:row>
      <xdr:rowOff>0</xdr:rowOff>
    </xdr:to>
    <xdr:cxnSp macro="">
      <xdr:nvCxnSpPr>
        <xdr:cNvPr id="188" name="直線コネクタ 187"/>
        <xdr:cNvCxnSpPr/>
      </xdr:nvCxnSpPr>
      <xdr:spPr>
        <a:xfrm>
          <a:off x="2209800" y="925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158750</xdr:rowOff>
    </xdr:from>
    <xdr:to>
      <xdr:col>11</xdr:col>
      <xdr:colOff>9525</xdr:colOff>
      <xdr:row>54</xdr:row>
      <xdr:rowOff>0</xdr:rowOff>
    </xdr:to>
    <xdr:cxnSp macro="">
      <xdr:nvCxnSpPr>
        <xdr:cNvPr id="191" name="直線コネクタ 190"/>
        <xdr:cNvCxnSpPr/>
      </xdr:nvCxnSpPr>
      <xdr:spPr>
        <a:xfrm>
          <a:off x="1320800" y="924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120650</xdr:rowOff>
    </xdr:from>
    <xdr:to>
      <xdr:col>24</xdr:col>
      <xdr:colOff>76200</xdr:colOff>
      <xdr:row>54</xdr:row>
      <xdr:rowOff>50800</xdr:rowOff>
    </xdr:to>
    <xdr:sp macro="" textlink="">
      <xdr:nvSpPr>
        <xdr:cNvPr id="201" name="楕円 200"/>
        <xdr:cNvSpPr/>
      </xdr:nvSpPr>
      <xdr:spPr>
        <a:xfrm>
          <a:off x="4775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137177</xdr:rowOff>
    </xdr:from>
    <xdr:ext cx="762000" cy="259045"/>
    <xdr:sp macro="" textlink="">
      <xdr:nvSpPr>
        <xdr:cNvPr id="202" name="扶助費該当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3" name="楕円 20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4" name="テキスト ボックス 20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05" name="楕円 204"/>
        <xdr:cNvSpPr/>
      </xdr:nvSpPr>
      <xdr:spPr>
        <a:xfrm>
          <a:off x="3048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60977</xdr:rowOff>
    </xdr:from>
    <xdr:ext cx="762000" cy="259045"/>
    <xdr:sp macro="" textlink="">
      <xdr:nvSpPr>
        <xdr:cNvPr id="206" name="テキスト ボックス 205"/>
        <xdr:cNvSpPr txBox="1"/>
      </xdr:nvSpPr>
      <xdr:spPr>
        <a:xfrm>
          <a:off x="2717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120650</xdr:rowOff>
    </xdr:from>
    <xdr:to>
      <xdr:col>11</xdr:col>
      <xdr:colOff>60325</xdr:colOff>
      <xdr:row>54</xdr:row>
      <xdr:rowOff>50800</xdr:rowOff>
    </xdr:to>
    <xdr:sp macro="" textlink="">
      <xdr:nvSpPr>
        <xdr:cNvPr id="207" name="楕円 206"/>
        <xdr:cNvSpPr/>
      </xdr:nvSpPr>
      <xdr:spPr>
        <a:xfrm>
          <a:off x="2159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60977</xdr:rowOff>
    </xdr:from>
    <xdr:ext cx="762000" cy="259045"/>
    <xdr:sp macro="" textlink="">
      <xdr:nvSpPr>
        <xdr:cNvPr id="208" name="テキスト ボックス 207"/>
        <xdr:cNvSpPr txBox="1"/>
      </xdr:nvSpPr>
      <xdr:spPr>
        <a:xfrm>
          <a:off x="18288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09" name="楕円 208"/>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0" name="テキスト ボックス 209"/>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％下回っている。特別会計への繰出金が少ないことが類似団体との差と考えているが、特別会計の財政健全化を図り、基準外の繰出金の減少に努めなければならない。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99568</xdr:rowOff>
    </xdr:from>
    <xdr:to>
      <xdr:col>82</xdr:col>
      <xdr:colOff>107950</xdr:colOff>
      <xdr:row>54</xdr:row>
      <xdr:rowOff>104140</xdr:rowOff>
    </xdr:to>
    <xdr:cxnSp macro="">
      <xdr:nvCxnSpPr>
        <xdr:cNvPr id="240" name="直線コネクタ 239"/>
        <xdr:cNvCxnSpPr/>
      </xdr:nvCxnSpPr>
      <xdr:spPr>
        <a:xfrm flipV="1">
          <a:off x="15671800" y="93578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7129</xdr:rowOff>
    </xdr:from>
    <xdr:ext cx="762000" cy="259045"/>
    <xdr:sp macro="" textlink="">
      <xdr:nvSpPr>
        <xdr:cNvPr id="241" name="その他平均値テキスト"/>
        <xdr:cNvSpPr txBox="1"/>
      </xdr:nvSpPr>
      <xdr:spPr>
        <a:xfrm>
          <a:off x="16598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67564</xdr:rowOff>
    </xdr:from>
    <xdr:to>
      <xdr:col>78</xdr:col>
      <xdr:colOff>69850</xdr:colOff>
      <xdr:row>54</xdr:row>
      <xdr:rowOff>104140</xdr:rowOff>
    </xdr:to>
    <xdr:cxnSp macro="">
      <xdr:nvCxnSpPr>
        <xdr:cNvPr id="243" name="直線コネクタ 242"/>
        <xdr:cNvCxnSpPr/>
      </xdr:nvCxnSpPr>
      <xdr:spPr>
        <a:xfrm>
          <a:off x="14782800" y="93258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67564</xdr:rowOff>
    </xdr:from>
    <xdr:to>
      <xdr:col>73</xdr:col>
      <xdr:colOff>180975</xdr:colOff>
      <xdr:row>54</xdr:row>
      <xdr:rowOff>76708</xdr:rowOff>
    </xdr:to>
    <xdr:cxnSp macro="">
      <xdr:nvCxnSpPr>
        <xdr:cNvPr id="246" name="直線コネクタ 245"/>
        <xdr:cNvCxnSpPr/>
      </xdr:nvCxnSpPr>
      <xdr:spPr>
        <a:xfrm flipV="1">
          <a:off x="13893800" y="9325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62992</xdr:rowOff>
    </xdr:from>
    <xdr:to>
      <xdr:col>69</xdr:col>
      <xdr:colOff>92075</xdr:colOff>
      <xdr:row>54</xdr:row>
      <xdr:rowOff>76708</xdr:rowOff>
    </xdr:to>
    <xdr:cxnSp macro="">
      <xdr:nvCxnSpPr>
        <xdr:cNvPr id="249" name="直線コネクタ 248"/>
        <xdr:cNvCxnSpPr/>
      </xdr:nvCxnSpPr>
      <xdr:spPr>
        <a:xfrm>
          <a:off x="13004800" y="9321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80281</xdr:rowOff>
    </xdr:from>
    <xdr:ext cx="762000" cy="259045"/>
    <xdr:sp macro="" textlink="">
      <xdr:nvSpPr>
        <xdr:cNvPr id="251" name="テキスト ボックス 250"/>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48768</xdr:rowOff>
    </xdr:from>
    <xdr:to>
      <xdr:col>82</xdr:col>
      <xdr:colOff>158750</xdr:colOff>
      <xdr:row>54</xdr:row>
      <xdr:rowOff>150368</xdr:rowOff>
    </xdr:to>
    <xdr:sp macro="" textlink="">
      <xdr:nvSpPr>
        <xdr:cNvPr id="259" name="楕円 258"/>
        <xdr:cNvSpPr/>
      </xdr:nvSpPr>
      <xdr:spPr>
        <a:xfrm>
          <a:off x="16459200" y="93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65295</xdr:rowOff>
    </xdr:from>
    <xdr:ext cx="762000" cy="259045"/>
    <xdr:sp macro="" textlink="">
      <xdr:nvSpPr>
        <xdr:cNvPr id="260" name="その他該当値テキスト"/>
        <xdr:cNvSpPr txBox="1"/>
      </xdr:nvSpPr>
      <xdr:spPr>
        <a:xfrm>
          <a:off x="16598900" y="915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53340</xdr:rowOff>
    </xdr:from>
    <xdr:to>
      <xdr:col>78</xdr:col>
      <xdr:colOff>120650</xdr:colOff>
      <xdr:row>54</xdr:row>
      <xdr:rowOff>154940</xdr:rowOff>
    </xdr:to>
    <xdr:sp macro="" textlink="">
      <xdr:nvSpPr>
        <xdr:cNvPr id="261" name="楕円 260"/>
        <xdr:cNvSpPr/>
      </xdr:nvSpPr>
      <xdr:spPr>
        <a:xfrm>
          <a:off x="15621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165117</xdr:rowOff>
    </xdr:from>
    <xdr:ext cx="736600" cy="259045"/>
    <xdr:sp macro="" textlink="">
      <xdr:nvSpPr>
        <xdr:cNvPr id="262" name="テキスト ボックス 261"/>
        <xdr:cNvSpPr txBox="1"/>
      </xdr:nvSpPr>
      <xdr:spPr>
        <a:xfrm>
          <a:off x="15290800" y="908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xdr:rowOff>
    </xdr:from>
    <xdr:to>
      <xdr:col>74</xdr:col>
      <xdr:colOff>31750</xdr:colOff>
      <xdr:row>54</xdr:row>
      <xdr:rowOff>118364</xdr:rowOff>
    </xdr:to>
    <xdr:sp macro="" textlink="">
      <xdr:nvSpPr>
        <xdr:cNvPr id="263" name="楕円 262"/>
        <xdr:cNvSpPr/>
      </xdr:nvSpPr>
      <xdr:spPr>
        <a:xfrm>
          <a:off x="14732000" y="927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128541</xdr:rowOff>
    </xdr:from>
    <xdr:ext cx="762000" cy="259045"/>
    <xdr:sp macro="" textlink="">
      <xdr:nvSpPr>
        <xdr:cNvPr id="264" name="テキスト ボックス 263"/>
        <xdr:cNvSpPr txBox="1"/>
      </xdr:nvSpPr>
      <xdr:spPr>
        <a:xfrm>
          <a:off x="14401800" y="904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25908</xdr:rowOff>
    </xdr:from>
    <xdr:to>
      <xdr:col>69</xdr:col>
      <xdr:colOff>142875</xdr:colOff>
      <xdr:row>54</xdr:row>
      <xdr:rowOff>127508</xdr:rowOff>
    </xdr:to>
    <xdr:sp macro="" textlink="">
      <xdr:nvSpPr>
        <xdr:cNvPr id="265" name="楕円 264"/>
        <xdr:cNvSpPr/>
      </xdr:nvSpPr>
      <xdr:spPr>
        <a:xfrm>
          <a:off x="13843000" y="9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137685</xdr:rowOff>
    </xdr:from>
    <xdr:ext cx="762000" cy="259045"/>
    <xdr:sp macro="" textlink="">
      <xdr:nvSpPr>
        <xdr:cNvPr id="266" name="テキスト ボックス 265"/>
        <xdr:cNvSpPr txBox="1"/>
      </xdr:nvSpPr>
      <xdr:spPr>
        <a:xfrm>
          <a:off x="13512800" y="905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12192</xdr:rowOff>
    </xdr:from>
    <xdr:to>
      <xdr:col>65</xdr:col>
      <xdr:colOff>53975</xdr:colOff>
      <xdr:row>54</xdr:row>
      <xdr:rowOff>113792</xdr:rowOff>
    </xdr:to>
    <xdr:sp macro="" textlink="">
      <xdr:nvSpPr>
        <xdr:cNvPr id="267" name="楕円 266"/>
        <xdr:cNvSpPr/>
      </xdr:nvSpPr>
      <xdr:spPr>
        <a:xfrm>
          <a:off x="12954000" y="927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123969</xdr:rowOff>
    </xdr:from>
    <xdr:ext cx="762000" cy="259045"/>
    <xdr:sp macro="" textlink="">
      <xdr:nvSpPr>
        <xdr:cNvPr id="268" name="テキスト ボックス 267"/>
        <xdr:cNvSpPr txBox="1"/>
      </xdr:nvSpPr>
      <xdr:spPr>
        <a:xfrm>
          <a:off x="12623800" y="903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補助費等は、類似団体より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％下回っているが、増加傾向にあることから、内容を精査し、適正化に努めなければならない。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85852</xdr:rowOff>
    </xdr:to>
    <xdr:cxnSp macro="">
      <xdr:nvCxnSpPr>
        <xdr:cNvPr id="298" name="直線コネクタ 297"/>
        <xdr:cNvCxnSpPr/>
      </xdr:nvCxnSpPr>
      <xdr:spPr>
        <a:xfrm>
          <a:off x="15671800" y="6253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81280</xdr:rowOff>
    </xdr:to>
    <xdr:cxnSp macro="">
      <xdr:nvCxnSpPr>
        <xdr:cNvPr id="301" name="直線コネクタ 300"/>
        <xdr:cNvCxnSpPr/>
      </xdr:nvCxnSpPr>
      <xdr:spPr>
        <a:xfrm>
          <a:off x="14782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62992</xdr:rowOff>
    </xdr:to>
    <xdr:cxnSp macro="">
      <xdr:nvCxnSpPr>
        <xdr:cNvPr id="304" name="直線コネクタ 303"/>
        <xdr:cNvCxnSpPr/>
      </xdr:nvCxnSpPr>
      <xdr:spPr>
        <a:xfrm flipV="1">
          <a:off x="13893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62992</xdr:rowOff>
    </xdr:to>
    <xdr:cxnSp macro="">
      <xdr:nvCxnSpPr>
        <xdr:cNvPr id="307" name="直線コネクタ 306"/>
        <xdr:cNvCxnSpPr/>
      </xdr:nvCxnSpPr>
      <xdr:spPr>
        <a:xfrm>
          <a:off x="13004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17" name="楕円 316"/>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18" name="補助費等該当値テキスト"/>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19" name="楕円 318"/>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0" name="テキスト ボックス 319"/>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165354</xdr:rowOff>
    </xdr:from>
    <xdr:to>
      <xdr:col>74</xdr:col>
      <xdr:colOff>31750</xdr:colOff>
      <xdr:row>36</xdr:row>
      <xdr:rowOff>95504</xdr:rowOff>
    </xdr:to>
    <xdr:sp macro="" textlink="">
      <xdr:nvSpPr>
        <xdr:cNvPr id="321" name="楕円 320"/>
        <xdr:cNvSpPr/>
      </xdr:nvSpPr>
      <xdr:spPr>
        <a:xfrm>
          <a:off x="14732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105681</xdr:rowOff>
    </xdr:from>
    <xdr:ext cx="762000" cy="259045"/>
    <xdr:sp macro="" textlink="">
      <xdr:nvSpPr>
        <xdr:cNvPr id="322" name="テキスト ボックス 321"/>
        <xdr:cNvSpPr txBox="1"/>
      </xdr:nvSpPr>
      <xdr:spPr>
        <a:xfrm>
          <a:off x="14401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23" name="楕円 322"/>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24" name="テキスト ボックス 323"/>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5" name="楕円 324"/>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26" name="テキスト ボックス 325"/>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発行が増加しており、公債費は上昇傾向にある。公債費の多くは過疎対策事業債であるため、普通交付税により７割の財政措置はあるが、公債費を除く普通交付税が大きく減少する中で、公債費比率が上昇すると他の事務事業に大きく影響を及ぼすことから地方債発行を減少させ公債費の適正化を行わなければならない。</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16511</xdr:rowOff>
    </xdr:from>
    <xdr:to>
      <xdr:col>24</xdr:col>
      <xdr:colOff>25400</xdr:colOff>
      <xdr:row>78</xdr:row>
      <xdr:rowOff>77470</xdr:rowOff>
    </xdr:to>
    <xdr:cxnSp macro="">
      <xdr:nvCxnSpPr>
        <xdr:cNvPr id="358" name="直線コネクタ 357"/>
        <xdr:cNvCxnSpPr/>
      </xdr:nvCxnSpPr>
      <xdr:spPr>
        <a:xfrm>
          <a:off x="3987800" y="1338961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16511</xdr:rowOff>
    </xdr:from>
    <xdr:to>
      <xdr:col>19</xdr:col>
      <xdr:colOff>187325</xdr:colOff>
      <xdr:row>78</xdr:row>
      <xdr:rowOff>16511</xdr:rowOff>
    </xdr:to>
    <xdr:cxnSp macro="">
      <xdr:nvCxnSpPr>
        <xdr:cNvPr id="361" name="直線コネクタ 360"/>
        <xdr:cNvCxnSpPr/>
      </xdr:nvCxnSpPr>
      <xdr:spPr>
        <a:xfrm>
          <a:off x="3098800" y="133896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96520</xdr:rowOff>
    </xdr:from>
    <xdr:to>
      <xdr:col>15</xdr:col>
      <xdr:colOff>98425</xdr:colOff>
      <xdr:row>78</xdr:row>
      <xdr:rowOff>16511</xdr:rowOff>
    </xdr:to>
    <xdr:cxnSp macro="">
      <xdr:nvCxnSpPr>
        <xdr:cNvPr id="364" name="直線コネクタ 363"/>
        <xdr:cNvCxnSpPr/>
      </xdr:nvCxnSpPr>
      <xdr:spPr>
        <a:xfrm>
          <a:off x="2209800" y="1329817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96520</xdr:rowOff>
    </xdr:from>
    <xdr:to>
      <xdr:col>11</xdr:col>
      <xdr:colOff>9525</xdr:colOff>
      <xdr:row>77</xdr:row>
      <xdr:rowOff>142239</xdr:rowOff>
    </xdr:to>
    <xdr:cxnSp macro="">
      <xdr:nvCxnSpPr>
        <xdr:cNvPr id="367" name="直線コネクタ 366"/>
        <xdr:cNvCxnSpPr/>
      </xdr:nvCxnSpPr>
      <xdr:spPr>
        <a:xfrm flipV="1">
          <a:off x="1320800" y="132981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35577</xdr:rowOff>
    </xdr:from>
    <xdr:ext cx="762000" cy="259045"/>
    <xdr:sp macro="" textlink="">
      <xdr:nvSpPr>
        <xdr:cNvPr id="369" name="テキスト ボックス 368"/>
        <xdr:cNvSpPr txBox="1"/>
      </xdr:nvSpPr>
      <xdr:spPr>
        <a:xfrm>
          <a:off x="1828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71" name="テキスト ボックス 370"/>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26670</xdr:rowOff>
    </xdr:from>
    <xdr:to>
      <xdr:col>24</xdr:col>
      <xdr:colOff>76200</xdr:colOff>
      <xdr:row>78</xdr:row>
      <xdr:rowOff>128270</xdr:rowOff>
    </xdr:to>
    <xdr:sp macro="" textlink="">
      <xdr:nvSpPr>
        <xdr:cNvPr id="377" name="楕円 376"/>
        <xdr:cNvSpPr/>
      </xdr:nvSpPr>
      <xdr:spPr>
        <a:xfrm>
          <a:off x="4775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170197</xdr:rowOff>
    </xdr:from>
    <xdr:ext cx="762000" cy="259045"/>
    <xdr:sp macro="" textlink="">
      <xdr:nvSpPr>
        <xdr:cNvPr id="378" name="公債費該当値テキスト"/>
        <xdr:cNvSpPr txBox="1"/>
      </xdr:nvSpPr>
      <xdr:spPr>
        <a:xfrm>
          <a:off x="49149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137161</xdr:rowOff>
    </xdr:from>
    <xdr:to>
      <xdr:col>20</xdr:col>
      <xdr:colOff>38100</xdr:colOff>
      <xdr:row>78</xdr:row>
      <xdr:rowOff>67311</xdr:rowOff>
    </xdr:to>
    <xdr:sp macro="" textlink="">
      <xdr:nvSpPr>
        <xdr:cNvPr id="379" name="楕円 378"/>
        <xdr:cNvSpPr/>
      </xdr:nvSpPr>
      <xdr:spPr>
        <a:xfrm>
          <a:off x="3937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52088</xdr:rowOff>
    </xdr:from>
    <xdr:ext cx="736600" cy="259045"/>
    <xdr:sp macro="" textlink="">
      <xdr:nvSpPr>
        <xdr:cNvPr id="380" name="テキスト ボックス 379"/>
        <xdr:cNvSpPr txBox="1"/>
      </xdr:nvSpPr>
      <xdr:spPr>
        <a:xfrm>
          <a:off x="3606800" y="13425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137161</xdr:rowOff>
    </xdr:from>
    <xdr:to>
      <xdr:col>15</xdr:col>
      <xdr:colOff>149225</xdr:colOff>
      <xdr:row>78</xdr:row>
      <xdr:rowOff>67311</xdr:rowOff>
    </xdr:to>
    <xdr:sp macro="" textlink="">
      <xdr:nvSpPr>
        <xdr:cNvPr id="381" name="楕円 380"/>
        <xdr:cNvSpPr/>
      </xdr:nvSpPr>
      <xdr:spPr>
        <a:xfrm>
          <a:off x="3048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52088</xdr:rowOff>
    </xdr:from>
    <xdr:ext cx="762000" cy="259045"/>
    <xdr:sp macro="" textlink="">
      <xdr:nvSpPr>
        <xdr:cNvPr id="382" name="テキスト ボックス 381"/>
        <xdr:cNvSpPr txBox="1"/>
      </xdr:nvSpPr>
      <xdr:spPr>
        <a:xfrm>
          <a:off x="2717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45720</xdr:rowOff>
    </xdr:from>
    <xdr:to>
      <xdr:col>11</xdr:col>
      <xdr:colOff>60325</xdr:colOff>
      <xdr:row>77</xdr:row>
      <xdr:rowOff>147320</xdr:rowOff>
    </xdr:to>
    <xdr:sp macro="" textlink="">
      <xdr:nvSpPr>
        <xdr:cNvPr id="383" name="楕円 382"/>
        <xdr:cNvSpPr/>
      </xdr:nvSpPr>
      <xdr:spPr>
        <a:xfrm>
          <a:off x="2159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132097</xdr:rowOff>
    </xdr:from>
    <xdr:ext cx="762000" cy="259045"/>
    <xdr:sp macro="" textlink="">
      <xdr:nvSpPr>
        <xdr:cNvPr id="384" name="テキスト ボックス 383"/>
        <xdr:cNvSpPr txBox="1"/>
      </xdr:nvSpPr>
      <xdr:spPr>
        <a:xfrm>
          <a:off x="1828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91439</xdr:rowOff>
    </xdr:from>
    <xdr:to>
      <xdr:col>6</xdr:col>
      <xdr:colOff>171450</xdr:colOff>
      <xdr:row>78</xdr:row>
      <xdr:rowOff>21589</xdr:rowOff>
    </xdr:to>
    <xdr:sp macro="" textlink="">
      <xdr:nvSpPr>
        <xdr:cNvPr id="385" name="楕円 384"/>
        <xdr:cNvSpPr/>
      </xdr:nvSpPr>
      <xdr:spPr>
        <a:xfrm>
          <a:off x="1270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6366</xdr:rowOff>
    </xdr:from>
    <xdr:ext cx="762000" cy="259045"/>
    <xdr:sp macro="" textlink="">
      <xdr:nvSpPr>
        <xdr:cNvPr id="386" name="テキスト ボックス 385"/>
        <xdr:cNvSpPr txBox="1"/>
      </xdr:nvSpPr>
      <xdr:spPr>
        <a:xfrm>
          <a:off x="939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％低い状況にある</a:t>
          </a:r>
          <a:r>
            <a:rPr kumimoji="1" lang="ja-JP" altLang="en-US" sz="1100">
              <a:solidFill>
                <a:schemeClr val="dk1"/>
              </a:solidFill>
              <a:effectLst/>
              <a:latin typeface="+mn-lt"/>
              <a:ea typeface="+mn-ea"/>
              <a:cs typeface="+mn-cs"/>
            </a:rPr>
            <a:t>。経常経費における</a:t>
          </a:r>
          <a:r>
            <a:rPr kumimoji="1" lang="ja-JP" altLang="ja-JP" sz="1100">
              <a:solidFill>
                <a:schemeClr val="dk1"/>
              </a:solidFill>
              <a:effectLst/>
              <a:latin typeface="+mn-lt"/>
              <a:ea typeface="+mn-ea"/>
              <a:cs typeface="+mn-cs"/>
            </a:rPr>
            <a:t>公債費が類似団体より多いことが要因であるので、公債費の適正化に努めなければならない。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76</xdr:row>
      <xdr:rowOff>3556</xdr:rowOff>
    </xdr:to>
    <xdr:cxnSp macro="">
      <xdr:nvCxnSpPr>
        <xdr:cNvPr id="417" name="直線コネクタ 416"/>
        <xdr:cNvCxnSpPr/>
      </xdr:nvCxnSpPr>
      <xdr:spPr>
        <a:xfrm flipV="1">
          <a:off x="15671800" y="130063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51562</xdr:rowOff>
    </xdr:from>
    <xdr:to>
      <xdr:col>78</xdr:col>
      <xdr:colOff>69850</xdr:colOff>
      <xdr:row>76</xdr:row>
      <xdr:rowOff>3556</xdr:rowOff>
    </xdr:to>
    <xdr:cxnSp macro="">
      <xdr:nvCxnSpPr>
        <xdr:cNvPr id="420" name="直線コネクタ 419"/>
        <xdr:cNvCxnSpPr/>
      </xdr:nvCxnSpPr>
      <xdr:spPr>
        <a:xfrm>
          <a:off x="14782800" y="129103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75</xdr:row>
      <xdr:rowOff>51562</xdr:rowOff>
    </xdr:to>
    <xdr:cxnSp macro="">
      <xdr:nvCxnSpPr>
        <xdr:cNvPr id="423" name="直線コネクタ 422"/>
        <xdr:cNvCxnSpPr/>
      </xdr:nvCxnSpPr>
      <xdr:spPr>
        <a:xfrm>
          <a:off x="13893800" y="128874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28702</xdr:rowOff>
    </xdr:from>
    <xdr:to>
      <xdr:col>69</xdr:col>
      <xdr:colOff>92075</xdr:colOff>
      <xdr:row>75</xdr:row>
      <xdr:rowOff>49276</xdr:rowOff>
    </xdr:to>
    <xdr:cxnSp macro="">
      <xdr:nvCxnSpPr>
        <xdr:cNvPr id="426" name="直線コネクタ 425"/>
        <xdr:cNvCxnSpPr/>
      </xdr:nvCxnSpPr>
      <xdr:spPr>
        <a:xfrm flipV="1">
          <a:off x="13004800" y="1288745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91712</xdr:rowOff>
    </xdr:from>
    <xdr:ext cx="762000" cy="259045"/>
    <xdr:sp macro="" textlink="">
      <xdr:nvSpPr>
        <xdr:cNvPr id="428" name="テキスト ボックス 427"/>
        <xdr:cNvSpPr txBox="1"/>
      </xdr:nvSpPr>
      <xdr:spPr>
        <a:xfrm>
          <a:off x="13512800" y="13121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119142</xdr:rowOff>
    </xdr:from>
    <xdr:ext cx="762000" cy="259045"/>
    <xdr:sp macro="" textlink="">
      <xdr:nvSpPr>
        <xdr:cNvPr id="430" name="テキスト ボックス 429"/>
        <xdr:cNvSpPr txBox="1"/>
      </xdr:nvSpPr>
      <xdr:spPr>
        <a:xfrm>
          <a:off x="12623800" y="1314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36" name="楕円 435"/>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37" name="公債費以外該当値テキスト"/>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38" name="楕円 437"/>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39" name="テキスト ボックス 438"/>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xdr:rowOff>
    </xdr:from>
    <xdr:to>
      <xdr:col>74</xdr:col>
      <xdr:colOff>31750</xdr:colOff>
      <xdr:row>75</xdr:row>
      <xdr:rowOff>102362</xdr:rowOff>
    </xdr:to>
    <xdr:sp macro="" textlink="">
      <xdr:nvSpPr>
        <xdr:cNvPr id="440" name="楕円 439"/>
        <xdr:cNvSpPr/>
      </xdr:nvSpPr>
      <xdr:spPr>
        <a:xfrm>
          <a:off x="14732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112539</xdr:rowOff>
    </xdr:from>
    <xdr:ext cx="762000" cy="259045"/>
    <xdr:sp macro="" textlink="">
      <xdr:nvSpPr>
        <xdr:cNvPr id="441" name="テキスト ボックス 440"/>
        <xdr:cNvSpPr txBox="1"/>
      </xdr:nvSpPr>
      <xdr:spPr>
        <a:xfrm>
          <a:off x="14401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149352</xdr:rowOff>
    </xdr:from>
    <xdr:to>
      <xdr:col>69</xdr:col>
      <xdr:colOff>142875</xdr:colOff>
      <xdr:row>75</xdr:row>
      <xdr:rowOff>79502</xdr:rowOff>
    </xdr:to>
    <xdr:sp macro="" textlink="">
      <xdr:nvSpPr>
        <xdr:cNvPr id="442" name="楕円 441"/>
        <xdr:cNvSpPr/>
      </xdr:nvSpPr>
      <xdr:spPr>
        <a:xfrm>
          <a:off x="13843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89679</xdr:rowOff>
    </xdr:from>
    <xdr:ext cx="762000" cy="259045"/>
    <xdr:sp macro="" textlink="">
      <xdr:nvSpPr>
        <xdr:cNvPr id="443" name="テキスト ボックス 442"/>
        <xdr:cNvSpPr txBox="1"/>
      </xdr:nvSpPr>
      <xdr:spPr>
        <a:xfrm>
          <a:off x="13512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169926</xdr:rowOff>
    </xdr:from>
    <xdr:to>
      <xdr:col>65</xdr:col>
      <xdr:colOff>53975</xdr:colOff>
      <xdr:row>75</xdr:row>
      <xdr:rowOff>100076</xdr:rowOff>
    </xdr:to>
    <xdr:sp macro="" textlink="">
      <xdr:nvSpPr>
        <xdr:cNvPr id="444" name="楕円 443"/>
        <xdr:cNvSpPr/>
      </xdr:nvSpPr>
      <xdr:spPr>
        <a:xfrm>
          <a:off x="12954000" y="128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110253</xdr:rowOff>
    </xdr:from>
    <xdr:ext cx="762000" cy="259045"/>
    <xdr:sp macro="" textlink="">
      <xdr:nvSpPr>
        <xdr:cNvPr id="445" name="テキスト ボックス 444"/>
        <xdr:cNvSpPr txBox="1"/>
      </xdr:nvSpPr>
      <xdr:spPr>
        <a:xfrm>
          <a:off x="12623800" y="126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61735</xdr:rowOff>
    </xdr:from>
    <xdr:to>
      <xdr:col>29</xdr:col>
      <xdr:colOff>127000</xdr:colOff>
      <xdr:row>17</xdr:row>
      <xdr:rowOff>102130</xdr:rowOff>
    </xdr:to>
    <xdr:cxnSp macro="">
      <xdr:nvCxnSpPr>
        <xdr:cNvPr id="49" name="直線コネクタ 48"/>
        <xdr:cNvCxnSpPr/>
      </xdr:nvCxnSpPr>
      <xdr:spPr bwMode="auto">
        <a:xfrm flipV="1">
          <a:off x="5003800" y="3024010"/>
          <a:ext cx="647700" cy="40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102130</xdr:rowOff>
    </xdr:from>
    <xdr:to>
      <xdr:col>26</xdr:col>
      <xdr:colOff>50800</xdr:colOff>
      <xdr:row>17</xdr:row>
      <xdr:rowOff>135171</xdr:rowOff>
    </xdr:to>
    <xdr:cxnSp macro="">
      <xdr:nvCxnSpPr>
        <xdr:cNvPr id="52" name="直線コネクタ 51"/>
        <xdr:cNvCxnSpPr/>
      </xdr:nvCxnSpPr>
      <xdr:spPr bwMode="auto">
        <a:xfrm flipV="1">
          <a:off x="4305300" y="3064405"/>
          <a:ext cx="698500" cy="33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130482</xdr:rowOff>
    </xdr:from>
    <xdr:to>
      <xdr:col>22</xdr:col>
      <xdr:colOff>114300</xdr:colOff>
      <xdr:row>17</xdr:row>
      <xdr:rowOff>135171</xdr:rowOff>
    </xdr:to>
    <xdr:cxnSp macro="">
      <xdr:nvCxnSpPr>
        <xdr:cNvPr id="55" name="直線コネクタ 54"/>
        <xdr:cNvCxnSpPr/>
      </xdr:nvCxnSpPr>
      <xdr:spPr bwMode="auto">
        <a:xfrm>
          <a:off x="3606800" y="3092757"/>
          <a:ext cx="698500" cy="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130482</xdr:rowOff>
    </xdr:from>
    <xdr:to>
      <xdr:col>18</xdr:col>
      <xdr:colOff>177800</xdr:colOff>
      <xdr:row>17</xdr:row>
      <xdr:rowOff>142078</xdr:rowOff>
    </xdr:to>
    <xdr:cxnSp macro="">
      <xdr:nvCxnSpPr>
        <xdr:cNvPr id="58" name="直線コネクタ 57"/>
        <xdr:cNvCxnSpPr/>
      </xdr:nvCxnSpPr>
      <xdr:spPr bwMode="auto">
        <a:xfrm flipV="1">
          <a:off x="2908300" y="3092757"/>
          <a:ext cx="698500" cy="11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13924</xdr:rowOff>
    </xdr:from>
    <xdr:ext cx="762000" cy="259045"/>
    <xdr:sp macro="" textlink="">
      <xdr:nvSpPr>
        <xdr:cNvPr id="60" name="テキスト ボックス 59"/>
        <xdr:cNvSpPr txBox="1"/>
      </xdr:nvSpPr>
      <xdr:spPr>
        <a:xfrm>
          <a:off x="32258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15903</xdr:rowOff>
    </xdr:from>
    <xdr:ext cx="762000" cy="259045"/>
    <xdr:sp macro="" textlink="">
      <xdr:nvSpPr>
        <xdr:cNvPr id="62" name="テキスト ボックス 61"/>
        <xdr:cNvSpPr txBox="1"/>
      </xdr:nvSpPr>
      <xdr:spPr>
        <a:xfrm>
          <a:off x="25273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10935</xdr:rowOff>
    </xdr:from>
    <xdr:to>
      <xdr:col>29</xdr:col>
      <xdr:colOff>177800</xdr:colOff>
      <xdr:row>17</xdr:row>
      <xdr:rowOff>112535</xdr:rowOff>
    </xdr:to>
    <xdr:sp macro="" textlink="">
      <xdr:nvSpPr>
        <xdr:cNvPr id="68" name="楕円 67"/>
        <xdr:cNvSpPr/>
      </xdr:nvSpPr>
      <xdr:spPr bwMode="auto">
        <a:xfrm>
          <a:off x="5600700" y="297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27462</xdr:rowOff>
    </xdr:from>
    <xdr:ext cx="762000" cy="259045"/>
    <xdr:sp macro="" textlink="">
      <xdr:nvSpPr>
        <xdr:cNvPr id="69" name="人口1人当たり決算額の推移該当値テキスト130"/>
        <xdr:cNvSpPr txBox="1"/>
      </xdr:nvSpPr>
      <xdr:spPr>
        <a:xfrm>
          <a:off x="5740400" y="2818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51330</xdr:rowOff>
    </xdr:from>
    <xdr:to>
      <xdr:col>26</xdr:col>
      <xdr:colOff>101600</xdr:colOff>
      <xdr:row>17</xdr:row>
      <xdr:rowOff>152930</xdr:rowOff>
    </xdr:to>
    <xdr:sp macro="" textlink="">
      <xdr:nvSpPr>
        <xdr:cNvPr id="70" name="楕円 69"/>
        <xdr:cNvSpPr/>
      </xdr:nvSpPr>
      <xdr:spPr bwMode="auto">
        <a:xfrm>
          <a:off x="4953000" y="301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163107</xdr:rowOff>
    </xdr:from>
    <xdr:ext cx="736600" cy="259045"/>
    <xdr:sp macro="" textlink="">
      <xdr:nvSpPr>
        <xdr:cNvPr id="71" name="テキスト ボックス 70"/>
        <xdr:cNvSpPr txBox="1"/>
      </xdr:nvSpPr>
      <xdr:spPr>
        <a:xfrm>
          <a:off x="4622800" y="2782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84371</xdr:rowOff>
    </xdr:from>
    <xdr:to>
      <xdr:col>22</xdr:col>
      <xdr:colOff>165100</xdr:colOff>
      <xdr:row>18</xdr:row>
      <xdr:rowOff>14521</xdr:rowOff>
    </xdr:to>
    <xdr:sp macro="" textlink="">
      <xdr:nvSpPr>
        <xdr:cNvPr id="72" name="楕円 71"/>
        <xdr:cNvSpPr/>
      </xdr:nvSpPr>
      <xdr:spPr bwMode="auto">
        <a:xfrm>
          <a:off x="4254500" y="3046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24698</xdr:rowOff>
    </xdr:from>
    <xdr:ext cx="762000" cy="259045"/>
    <xdr:sp macro="" textlink="">
      <xdr:nvSpPr>
        <xdr:cNvPr id="73" name="テキスト ボックス 72"/>
        <xdr:cNvSpPr txBox="1"/>
      </xdr:nvSpPr>
      <xdr:spPr>
        <a:xfrm>
          <a:off x="3924300" y="281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79682</xdr:rowOff>
    </xdr:from>
    <xdr:to>
      <xdr:col>19</xdr:col>
      <xdr:colOff>38100</xdr:colOff>
      <xdr:row>18</xdr:row>
      <xdr:rowOff>9832</xdr:rowOff>
    </xdr:to>
    <xdr:sp macro="" textlink="">
      <xdr:nvSpPr>
        <xdr:cNvPr id="74" name="楕円 73"/>
        <xdr:cNvSpPr/>
      </xdr:nvSpPr>
      <xdr:spPr bwMode="auto">
        <a:xfrm>
          <a:off x="3556000" y="3041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20009</xdr:rowOff>
    </xdr:from>
    <xdr:ext cx="762000" cy="259045"/>
    <xdr:sp macro="" textlink="">
      <xdr:nvSpPr>
        <xdr:cNvPr id="75" name="テキスト ボックス 74"/>
        <xdr:cNvSpPr txBox="1"/>
      </xdr:nvSpPr>
      <xdr:spPr>
        <a:xfrm>
          <a:off x="3225800" y="28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91278</xdr:rowOff>
    </xdr:from>
    <xdr:to>
      <xdr:col>15</xdr:col>
      <xdr:colOff>101600</xdr:colOff>
      <xdr:row>18</xdr:row>
      <xdr:rowOff>21428</xdr:rowOff>
    </xdr:to>
    <xdr:sp macro="" textlink="">
      <xdr:nvSpPr>
        <xdr:cNvPr id="76" name="楕円 75"/>
        <xdr:cNvSpPr/>
      </xdr:nvSpPr>
      <xdr:spPr bwMode="auto">
        <a:xfrm>
          <a:off x="2857500" y="3053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31605</xdr:rowOff>
    </xdr:from>
    <xdr:ext cx="762000" cy="259045"/>
    <xdr:sp macro="" textlink="">
      <xdr:nvSpPr>
        <xdr:cNvPr id="77" name="テキスト ボックス 76"/>
        <xdr:cNvSpPr txBox="1"/>
      </xdr:nvSpPr>
      <xdr:spPr>
        <a:xfrm>
          <a:off x="2527300" y="2822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87777</xdr:rowOff>
    </xdr:from>
    <xdr:to>
      <xdr:col>29</xdr:col>
      <xdr:colOff>127000</xdr:colOff>
      <xdr:row>35</xdr:row>
      <xdr:rowOff>127188</xdr:rowOff>
    </xdr:to>
    <xdr:cxnSp macro="">
      <xdr:nvCxnSpPr>
        <xdr:cNvPr id="108" name="直線コネクタ 107"/>
        <xdr:cNvCxnSpPr/>
      </xdr:nvCxnSpPr>
      <xdr:spPr bwMode="auto">
        <a:xfrm flipV="1">
          <a:off x="5003800" y="6698127"/>
          <a:ext cx="647700" cy="3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127188</xdr:rowOff>
    </xdr:from>
    <xdr:to>
      <xdr:col>26</xdr:col>
      <xdr:colOff>50800</xdr:colOff>
      <xdr:row>35</xdr:row>
      <xdr:rowOff>155735</xdr:rowOff>
    </xdr:to>
    <xdr:cxnSp macro="">
      <xdr:nvCxnSpPr>
        <xdr:cNvPr id="111" name="直線コネクタ 110"/>
        <xdr:cNvCxnSpPr/>
      </xdr:nvCxnSpPr>
      <xdr:spPr bwMode="auto">
        <a:xfrm flipV="1">
          <a:off x="4305300" y="6737538"/>
          <a:ext cx="698500" cy="28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155735</xdr:rowOff>
    </xdr:from>
    <xdr:to>
      <xdr:col>22</xdr:col>
      <xdr:colOff>114300</xdr:colOff>
      <xdr:row>35</xdr:row>
      <xdr:rowOff>206535</xdr:rowOff>
    </xdr:to>
    <xdr:cxnSp macro="">
      <xdr:nvCxnSpPr>
        <xdr:cNvPr id="114" name="直線コネクタ 113"/>
        <xdr:cNvCxnSpPr/>
      </xdr:nvCxnSpPr>
      <xdr:spPr bwMode="auto">
        <a:xfrm flipV="1">
          <a:off x="3606800" y="6766085"/>
          <a:ext cx="698500" cy="50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167732</xdr:rowOff>
    </xdr:from>
    <xdr:to>
      <xdr:col>18</xdr:col>
      <xdr:colOff>177800</xdr:colOff>
      <xdr:row>35</xdr:row>
      <xdr:rowOff>206535</xdr:rowOff>
    </xdr:to>
    <xdr:cxnSp macro="">
      <xdr:nvCxnSpPr>
        <xdr:cNvPr id="117" name="直線コネクタ 116"/>
        <xdr:cNvCxnSpPr/>
      </xdr:nvCxnSpPr>
      <xdr:spPr bwMode="auto">
        <a:xfrm>
          <a:off x="2908300" y="6778082"/>
          <a:ext cx="698500" cy="38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36977</xdr:rowOff>
    </xdr:from>
    <xdr:to>
      <xdr:col>29</xdr:col>
      <xdr:colOff>177800</xdr:colOff>
      <xdr:row>35</xdr:row>
      <xdr:rowOff>138577</xdr:rowOff>
    </xdr:to>
    <xdr:sp macro="" textlink="">
      <xdr:nvSpPr>
        <xdr:cNvPr id="127" name="楕円 126"/>
        <xdr:cNvSpPr/>
      </xdr:nvSpPr>
      <xdr:spPr bwMode="auto">
        <a:xfrm>
          <a:off x="5600700" y="664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224954</xdr:rowOff>
    </xdr:from>
    <xdr:ext cx="762000" cy="259045"/>
    <xdr:sp macro="" textlink="">
      <xdr:nvSpPr>
        <xdr:cNvPr id="128" name="人口1人当たり決算額の推移該当値テキスト445"/>
        <xdr:cNvSpPr txBox="1"/>
      </xdr:nvSpPr>
      <xdr:spPr>
        <a:xfrm>
          <a:off x="5740400" y="64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76388</xdr:rowOff>
    </xdr:from>
    <xdr:to>
      <xdr:col>26</xdr:col>
      <xdr:colOff>101600</xdr:colOff>
      <xdr:row>35</xdr:row>
      <xdr:rowOff>177988</xdr:rowOff>
    </xdr:to>
    <xdr:sp macro="" textlink="">
      <xdr:nvSpPr>
        <xdr:cNvPr id="129" name="楕円 128"/>
        <xdr:cNvSpPr/>
      </xdr:nvSpPr>
      <xdr:spPr bwMode="auto">
        <a:xfrm>
          <a:off x="4953000" y="6686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188165</xdr:rowOff>
    </xdr:from>
    <xdr:ext cx="736600" cy="259045"/>
    <xdr:sp macro="" textlink="">
      <xdr:nvSpPr>
        <xdr:cNvPr id="130" name="テキスト ボックス 129"/>
        <xdr:cNvSpPr txBox="1"/>
      </xdr:nvSpPr>
      <xdr:spPr>
        <a:xfrm>
          <a:off x="4622800" y="6455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104935</xdr:rowOff>
    </xdr:from>
    <xdr:to>
      <xdr:col>22</xdr:col>
      <xdr:colOff>165100</xdr:colOff>
      <xdr:row>35</xdr:row>
      <xdr:rowOff>206535</xdr:rowOff>
    </xdr:to>
    <xdr:sp macro="" textlink="">
      <xdr:nvSpPr>
        <xdr:cNvPr id="131" name="楕円 130"/>
        <xdr:cNvSpPr/>
      </xdr:nvSpPr>
      <xdr:spPr bwMode="auto">
        <a:xfrm>
          <a:off x="4254500" y="6715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216712</xdr:rowOff>
    </xdr:from>
    <xdr:ext cx="762000" cy="259045"/>
    <xdr:sp macro="" textlink="">
      <xdr:nvSpPr>
        <xdr:cNvPr id="132" name="テキスト ボックス 131"/>
        <xdr:cNvSpPr txBox="1"/>
      </xdr:nvSpPr>
      <xdr:spPr>
        <a:xfrm>
          <a:off x="3924300" y="64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155735</xdr:rowOff>
    </xdr:from>
    <xdr:to>
      <xdr:col>19</xdr:col>
      <xdr:colOff>38100</xdr:colOff>
      <xdr:row>35</xdr:row>
      <xdr:rowOff>257335</xdr:rowOff>
    </xdr:to>
    <xdr:sp macro="" textlink="">
      <xdr:nvSpPr>
        <xdr:cNvPr id="133" name="楕円 132"/>
        <xdr:cNvSpPr/>
      </xdr:nvSpPr>
      <xdr:spPr bwMode="auto">
        <a:xfrm>
          <a:off x="3556000" y="6766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267512</xdr:rowOff>
    </xdr:from>
    <xdr:ext cx="762000" cy="259045"/>
    <xdr:sp macro="" textlink="">
      <xdr:nvSpPr>
        <xdr:cNvPr id="134" name="テキスト ボックス 133"/>
        <xdr:cNvSpPr txBox="1"/>
      </xdr:nvSpPr>
      <xdr:spPr>
        <a:xfrm>
          <a:off x="3225800" y="653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116932</xdr:rowOff>
    </xdr:from>
    <xdr:to>
      <xdr:col>15</xdr:col>
      <xdr:colOff>101600</xdr:colOff>
      <xdr:row>35</xdr:row>
      <xdr:rowOff>218532</xdr:rowOff>
    </xdr:to>
    <xdr:sp macro="" textlink="">
      <xdr:nvSpPr>
        <xdr:cNvPr id="135" name="楕円 134"/>
        <xdr:cNvSpPr/>
      </xdr:nvSpPr>
      <xdr:spPr bwMode="auto">
        <a:xfrm>
          <a:off x="2857500" y="6727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228709</xdr:rowOff>
    </xdr:from>
    <xdr:ext cx="762000" cy="259045"/>
    <xdr:sp macro="" textlink="">
      <xdr:nvSpPr>
        <xdr:cNvPr id="136" name="テキスト ボックス 135"/>
        <xdr:cNvSpPr txBox="1"/>
      </xdr:nvSpPr>
      <xdr:spPr>
        <a:xfrm>
          <a:off x="2527300" y="649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3,175
3,168
176.90
4,883,265
4,688,445
192,164
2,787,753
4,386,484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16226</xdr:rowOff>
    </xdr:from>
    <xdr:to>
      <xdr:col>24</xdr:col>
      <xdr:colOff>63500</xdr:colOff>
      <xdr:row>36</xdr:row>
      <xdr:rowOff>33431</xdr:rowOff>
    </xdr:to>
    <xdr:cxnSp macro="">
      <xdr:nvCxnSpPr>
        <xdr:cNvPr id="58" name="直線コネクタ 57"/>
        <xdr:cNvCxnSpPr/>
      </xdr:nvCxnSpPr>
      <xdr:spPr>
        <a:xfrm flipV="1">
          <a:off x="3797300" y="6188426"/>
          <a:ext cx="838200" cy="1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145735</xdr:rowOff>
    </xdr:from>
    <xdr:ext cx="599010" cy="259045"/>
    <xdr:sp macro="" textlink="">
      <xdr:nvSpPr>
        <xdr:cNvPr id="59" name="人件費平均値テキスト"/>
        <xdr:cNvSpPr txBox="1"/>
      </xdr:nvSpPr>
      <xdr:spPr>
        <a:xfrm>
          <a:off x="4686300" y="6146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33431</xdr:rowOff>
    </xdr:from>
    <xdr:to>
      <xdr:col>19</xdr:col>
      <xdr:colOff>177800</xdr:colOff>
      <xdr:row>36</xdr:row>
      <xdr:rowOff>39436</xdr:rowOff>
    </xdr:to>
    <xdr:cxnSp macro="">
      <xdr:nvCxnSpPr>
        <xdr:cNvPr id="61" name="直線コネクタ 60"/>
        <xdr:cNvCxnSpPr/>
      </xdr:nvCxnSpPr>
      <xdr:spPr>
        <a:xfrm flipV="1">
          <a:off x="2908300" y="6205631"/>
          <a:ext cx="889000" cy="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90795</xdr:rowOff>
    </xdr:from>
    <xdr:ext cx="599010" cy="259045"/>
    <xdr:sp macro="" textlink="">
      <xdr:nvSpPr>
        <xdr:cNvPr id="63" name="テキスト ボックス 62"/>
        <xdr:cNvSpPr txBox="1"/>
      </xdr:nvSpPr>
      <xdr:spPr>
        <a:xfrm>
          <a:off x="3497795" y="62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39436</xdr:rowOff>
    </xdr:from>
    <xdr:to>
      <xdr:col>15</xdr:col>
      <xdr:colOff>50800</xdr:colOff>
      <xdr:row>36</xdr:row>
      <xdr:rowOff>50862</xdr:rowOff>
    </xdr:to>
    <xdr:cxnSp macro="">
      <xdr:nvCxnSpPr>
        <xdr:cNvPr id="64" name="直線コネクタ 63"/>
        <xdr:cNvCxnSpPr/>
      </xdr:nvCxnSpPr>
      <xdr:spPr>
        <a:xfrm flipV="1">
          <a:off x="2019300" y="6211636"/>
          <a:ext cx="889000" cy="1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90882</xdr:rowOff>
    </xdr:from>
    <xdr:ext cx="599010" cy="259045"/>
    <xdr:sp macro="" textlink="">
      <xdr:nvSpPr>
        <xdr:cNvPr id="66" name="テキスト ボックス 65"/>
        <xdr:cNvSpPr txBox="1"/>
      </xdr:nvSpPr>
      <xdr:spPr>
        <a:xfrm>
          <a:off x="2608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50862</xdr:rowOff>
    </xdr:from>
    <xdr:to>
      <xdr:col>10</xdr:col>
      <xdr:colOff>114300</xdr:colOff>
      <xdr:row>36</xdr:row>
      <xdr:rowOff>62564</xdr:rowOff>
    </xdr:to>
    <xdr:cxnSp macro="">
      <xdr:nvCxnSpPr>
        <xdr:cNvPr id="67" name="直線コネクタ 66"/>
        <xdr:cNvCxnSpPr/>
      </xdr:nvCxnSpPr>
      <xdr:spPr>
        <a:xfrm flipV="1">
          <a:off x="1130300" y="6223062"/>
          <a:ext cx="889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96691</xdr:rowOff>
    </xdr:from>
    <xdr:ext cx="599010" cy="259045"/>
    <xdr:sp macro="" textlink="">
      <xdr:nvSpPr>
        <xdr:cNvPr id="69" name="テキスト ボックス 68"/>
        <xdr:cNvSpPr txBox="1"/>
      </xdr:nvSpPr>
      <xdr:spPr>
        <a:xfrm>
          <a:off x="1719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136876</xdr:rowOff>
    </xdr:from>
    <xdr:to>
      <xdr:col>24</xdr:col>
      <xdr:colOff>114300</xdr:colOff>
      <xdr:row>36</xdr:row>
      <xdr:rowOff>67026</xdr:rowOff>
    </xdr:to>
    <xdr:sp macro="" textlink="">
      <xdr:nvSpPr>
        <xdr:cNvPr id="77" name="楕円 76"/>
        <xdr:cNvSpPr/>
      </xdr:nvSpPr>
      <xdr:spPr>
        <a:xfrm>
          <a:off x="4584700" y="61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159753</xdr:rowOff>
    </xdr:from>
    <xdr:ext cx="599010" cy="259045"/>
    <xdr:sp macro="" textlink="">
      <xdr:nvSpPr>
        <xdr:cNvPr id="78" name="人件費該当値テキスト"/>
        <xdr:cNvSpPr txBox="1"/>
      </xdr:nvSpPr>
      <xdr:spPr>
        <a:xfrm>
          <a:off x="4686300" y="598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154081</xdr:rowOff>
    </xdr:from>
    <xdr:to>
      <xdr:col>20</xdr:col>
      <xdr:colOff>38100</xdr:colOff>
      <xdr:row>36</xdr:row>
      <xdr:rowOff>84231</xdr:rowOff>
    </xdr:to>
    <xdr:sp macro="" textlink="">
      <xdr:nvSpPr>
        <xdr:cNvPr id="79" name="楕円 78"/>
        <xdr:cNvSpPr/>
      </xdr:nvSpPr>
      <xdr:spPr>
        <a:xfrm>
          <a:off x="3746500" y="615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100758</xdr:rowOff>
    </xdr:from>
    <xdr:ext cx="599010" cy="259045"/>
    <xdr:sp macro="" textlink="">
      <xdr:nvSpPr>
        <xdr:cNvPr id="80" name="テキスト ボックス 79"/>
        <xdr:cNvSpPr txBox="1"/>
      </xdr:nvSpPr>
      <xdr:spPr>
        <a:xfrm>
          <a:off x="3497795" y="593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160086</xdr:rowOff>
    </xdr:from>
    <xdr:to>
      <xdr:col>15</xdr:col>
      <xdr:colOff>101600</xdr:colOff>
      <xdr:row>36</xdr:row>
      <xdr:rowOff>90236</xdr:rowOff>
    </xdr:to>
    <xdr:sp macro="" textlink="">
      <xdr:nvSpPr>
        <xdr:cNvPr id="81" name="楕円 80"/>
        <xdr:cNvSpPr/>
      </xdr:nvSpPr>
      <xdr:spPr>
        <a:xfrm>
          <a:off x="2857500" y="616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106763</xdr:rowOff>
    </xdr:from>
    <xdr:ext cx="599010" cy="259045"/>
    <xdr:sp macro="" textlink="">
      <xdr:nvSpPr>
        <xdr:cNvPr id="82" name="テキスト ボックス 81"/>
        <xdr:cNvSpPr txBox="1"/>
      </xdr:nvSpPr>
      <xdr:spPr>
        <a:xfrm>
          <a:off x="2608795" y="593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xdr:rowOff>
    </xdr:from>
    <xdr:to>
      <xdr:col>10</xdr:col>
      <xdr:colOff>165100</xdr:colOff>
      <xdr:row>36</xdr:row>
      <xdr:rowOff>101662</xdr:rowOff>
    </xdr:to>
    <xdr:sp macro="" textlink="">
      <xdr:nvSpPr>
        <xdr:cNvPr id="83" name="楕円 82"/>
        <xdr:cNvSpPr/>
      </xdr:nvSpPr>
      <xdr:spPr>
        <a:xfrm>
          <a:off x="1968500" y="617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118189</xdr:rowOff>
    </xdr:from>
    <xdr:ext cx="599010" cy="259045"/>
    <xdr:sp macro="" textlink="">
      <xdr:nvSpPr>
        <xdr:cNvPr id="84" name="テキスト ボックス 83"/>
        <xdr:cNvSpPr txBox="1"/>
      </xdr:nvSpPr>
      <xdr:spPr>
        <a:xfrm>
          <a:off x="1719795" y="59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11764</xdr:rowOff>
    </xdr:from>
    <xdr:to>
      <xdr:col>6</xdr:col>
      <xdr:colOff>38100</xdr:colOff>
      <xdr:row>36</xdr:row>
      <xdr:rowOff>113364</xdr:rowOff>
    </xdr:to>
    <xdr:sp macro="" textlink="">
      <xdr:nvSpPr>
        <xdr:cNvPr id="85" name="楕円 84"/>
        <xdr:cNvSpPr/>
      </xdr:nvSpPr>
      <xdr:spPr>
        <a:xfrm>
          <a:off x="1079500" y="618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104491</xdr:rowOff>
    </xdr:from>
    <xdr:ext cx="599010" cy="259045"/>
    <xdr:sp macro="" textlink="">
      <xdr:nvSpPr>
        <xdr:cNvPr id="86" name="テキスト ボックス 85"/>
        <xdr:cNvSpPr txBox="1"/>
      </xdr:nvSpPr>
      <xdr:spPr>
        <a:xfrm>
          <a:off x="830795" y="627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13763</xdr:rowOff>
    </xdr:from>
    <xdr:to>
      <xdr:col>24</xdr:col>
      <xdr:colOff>63500</xdr:colOff>
      <xdr:row>57</xdr:row>
      <xdr:rowOff>22265</xdr:rowOff>
    </xdr:to>
    <xdr:cxnSp macro="">
      <xdr:nvCxnSpPr>
        <xdr:cNvPr id="117" name="直線コネクタ 116"/>
        <xdr:cNvCxnSpPr/>
      </xdr:nvCxnSpPr>
      <xdr:spPr>
        <a:xfrm flipV="1">
          <a:off x="3797300" y="9786413"/>
          <a:ext cx="8382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18392</xdr:rowOff>
    </xdr:from>
    <xdr:ext cx="599010" cy="259045"/>
    <xdr:sp macro="" textlink="">
      <xdr:nvSpPr>
        <xdr:cNvPr id="118" name="物件費平均値テキスト"/>
        <xdr:cNvSpPr txBox="1"/>
      </xdr:nvSpPr>
      <xdr:spPr>
        <a:xfrm>
          <a:off x="4686300" y="97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22265</xdr:rowOff>
    </xdr:from>
    <xdr:to>
      <xdr:col>19</xdr:col>
      <xdr:colOff>177800</xdr:colOff>
      <xdr:row>57</xdr:row>
      <xdr:rowOff>47034</xdr:rowOff>
    </xdr:to>
    <xdr:cxnSp macro="">
      <xdr:nvCxnSpPr>
        <xdr:cNvPr id="120" name="直線コネクタ 119"/>
        <xdr:cNvCxnSpPr/>
      </xdr:nvCxnSpPr>
      <xdr:spPr>
        <a:xfrm flipV="1">
          <a:off x="2908300" y="9794915"/>
          <a:ext cx="889000" cy="2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143763</xdr:rowOff>
    </xdr:from>
    <xdr:ext cx="599010" cy="259045"/>
    <xdr:sp macro="" textlink="">
      <xdr:nvSpPr>
        <xdr:cNvPr id="122" name="テキスト ボックス 121"/>
        <xdr:cNvSpPr txBox="1"/>
      </xdr:nvSpPr>
      <xdr:spPr>
        <a:xfrm>
          <a:off x="3497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47034</xdr:rowOff>
    </xdr:from>
    <xdr:to>
      <xdr:col>15</xdr:col>
      <xdr:colOff>50800</xdr:colOff>
      <xdr:row>57</xdr:row>
      <xdr:rowOff>90515</xdr:rowOff>
    </xdr:to>
    <xdr:cxnSp macro="">
      <xdr:nvCxnSpPr>
        <xdr:cNvPr id="123" name="直線コネクタ 122"/>
        <xdr:cNvCxnSpPr/>
      </xdr:nvCxnSpPr>
      <xdr:spPr>
        <a:xfrm flipV="1">
          <a:off x="2019300" y="9819684"/>
          <a:ext cx="889000" cy="4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145273</xdr:rowOff>
    </xdr:from>
    <xdr:ext cx="599010" cy="259045"/>
    <xdr:sp macro="" textlink="">
      <xdr:nvSpPr>
        <xdr:cNvPr id="125" name="テキスト ボックス 124"/>
        <xdr:cNvSpPr txBox="1"/>
      </xdr:nvSpPr>
      <xdr:spPr>
        <a:xfrm>
          <a:off x="2608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67235</xdr:rowOff>
    </xdr:from>
    <xdr:to>
      <xdr:col>10</xdr:col>
      <xdr:colOff>114300</xdr:colOff>
      <xdr:row>57</xdr:row>
      <xdr:rowOff>90515</xdr:rowOff>
    </xdr:to>
    <xdr:cxnSp macro="">
      <xdr:nvCxnSpPr>
        <xdr:cNvPr id="126" name="直線コネクタ 125"/>
        <xdr:cNvCxnSpPr/>
      </xdr:nvCxnSpPr>
      <xdr:spPr>
        <a:xfrm>
          <a:off x="1130300" y="9839885"/>
          <a:ext cx="889000" cy="2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974</xdr:rowOff>
    </xdr:from>
    <xdr:ext cx="599010" cy="259045"/>
    <xdr:sp macro="" textlink="">
      <xdr:nvSpPr>
        <xdr:cNvPr id="128" name="テキスト ボックス 127"/>
        <xdr:cNvSpPr txBox="1"/>
      </xdr:nvSpPr>
      <xdr:spPr>
        <a:xfrm>
          <a:off x="1719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12316</xdr:rowOff>
    </xdr:from>
    <xdr:ext cx="599010" cy="259045"/>
    <xdr:sp macro="" textlink="">
      <xdr:nvSpPr>
        <xdr:cNvPr id="130" name="テキスト ボックス 129"/>
        <xdr:cNvSpPr txBox="1"/>
      </xdr:nvSpPr>
      <xdr:spPr>
        <a:xfrm>
          <a:off x="830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134413</xdr:rowOff>
    </xdr:from>
    <xdr:to>
      <xdr:col>24</xdr:col>
      <xdr:colOff>114300</xdr:colOff>
      <xdr:row>57</xdr:row>
      <xdr:rowOff>64563</xdr:rowOff>
    </xdr:to>
    <xdr:sp macro="" textlink="">
      <xdr:nvSpPr>
        <xdr:cNvPr id="136" name="楕円 135"/>
        <xdr:cNvSpPr/>
      </xdr:nvSpPr>
      <xdr:spPr>
        <a:xfrm>
          <a:off x="4584700" y="97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157290</xdr:rowOff>
    </xdr:from>
    <xdr:ext cx="599010" cy="259045"/>
    <xdr:sp macro="" textlink="">
      <xdr:nvSpPr>
        <xdr:cNvPr id="137" name="物件費該当値テキスト"/>
        <xdr:cNvSpPr txBox="1"/>
      </xdr:nvSpPr>
      <xdr:spPr>
        <a:xfrm>
          <a:off x="4686300" y="958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142915</xdr:rowOff>
    </xdr:from>
    <xdr:to>
      <xdr:col>20</xdr:col>
      <xdr:colOff>38100</xdr:colOff>
      <xdr:row>57</xdr:row>
      <xdr:rowOff>73065</xdr:rowOff>
    </xdr:to>
    <xdr:sp macro="" textlink="">
      <xdr:nvSpPr>
        <xdr:cNvPr id="138" name="楕円 137"/>
        <xdr:cNvSpPr/>
      </xdr:nvSpPr>
      <xdr:spPr>
        <a:xfrm>
          <a:off x="3746500" y="97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89592</xdr:rowOff>
    </xdr:from>
    <xdr:ext cx="599010" cy="259045"/>
    <xdr:sp macro="" textlink="">
      <xdr:nvSpPr>
        <xdr:cNvPr id="139" name="テキスト ボックス 138"/>
        <xdr:cNvSpPr txBox="1"/>
      </xdr:nvSpPr>
      <xdr:spPr>
        <a:xfrm>
          <a:off x="3497795" y="951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167684</xdr:rowOff>
    </xdr:from>
    <xdr:to>
      <xdr:col>15</xdr:col>
      <xdr:colOff>101600</xdr:colOff>
      <xdr:row>57</xdr:row>
      <xdr:rowOff>97834</xdr:rowOff>
    </xdr:to>
    <xdr:sp macro="" textlink="">
      <xdr:nvSpPr>
        <xdr:cNvPr id="140" name="楕円 139"/>
        <xdr:cNvSpPr/>
      </xdr:nvSpPr>
      <xdr:spPr>
        <a:xfrm>
          <a:off x="2857500" y="9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114361</xdr:rowOff>
    </xdr:from>
    <xdr:ext cx="599010" cy="259045"/>
    <xdr:sp macro="" textlink="">
      <xdr:nvSpPr>
        <xdr:cNvPr id="141" name="テキスト ボックス 140"/>
        <xdr:cNvSpPr txBox="1"/>
      </xdr:nvSpPr>
      <xdr:spPr>
        <a:xfrm>
          <a:off x="2608795" y="954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39715</xdr:rowOff>
    </xdr:from>
    <xdr:to>
      <xdr:col>10</xdr:col>
      <xdr:colOff>165100</xdr:colOff>
      <xdr:row>57</xdr:row>
      <xdr:rowOff>141315</xdr:rowOff>
    </xdr:to>
    <xdr:sp macro="" textlink="">
      <xdr:nvSpPr>
        <xdr:cNvPr id="142" name="楕円 141"/>
        <xdr:cNvSpPr/>
      </xdr:nvSpPr>
      <xdr:spPr>
        <a:xfrm>
          <a:off x="1968500" y="98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157842</xdr:rowOff>
    </xdr:from>
    <xdr:ext cx="599010" cy="259045"/>
    <xdr:sp macro="" textlink="">
      <xdr:nvSpPr>
        <xdr:cNvPr id="143" name="テキスト ボックス 142"/>
        <xdr:cNvSpPr txBox="1"/>
      </xdr:nvSpPr>
      <xdr:spPr>
        <a:xfrm>
          <a:off x="1719795" y="958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16435</xdr:rowOff>
    </xdr:from>
    <xdr:to>
      <xdr:col>6</xdr:col>
      <xdr:colOff>38100</xdr:colOff>
      <xdr:row>57</xdr:row>
      <xdr:rowOff>118035</xdr:rowOff>
    </xdr:to>
    <xdr:sp macro="" textlink="">
      <xdr:nvSpPr>
        <xdr:cNvPr id="144" name="楕円 143"/>
        <xdr:cNvSpPr/>
      </xdr:nvSpPr>
      <xdr:spPr>
        <a:xfrm>
          <a:off x="1079500" y="978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134562</xdr:rowOff>
    </xdr:from>
    <xdr:ext cx="599010" cy="259045"/>
    <xdr:sp macro="" textlink="">
      <xdr:nvSpPr>
        <xdr:cNvPr id="145" name="テキスト ボックス 144"/>
        <xdr:cNvSpPr txBox="1"/>
      </xdr:nvSpPr>
      <xdr:spPr>
        <a:xfrm>
          <a:off x="830795" y="956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40182</xdr:rowOff>
    </xdr:from>
    <xdr:to>
      <xdr:col>24</xdr:col>
      <xdr:colOff>63500</xdr:colOff>
      <xdr:row>78</xdr:row>
      <xdr:rowOff>55933</xdr:rowOff>
    </xdr:to>
    <xdr:cxnSp macro="">
      <xdr:nvCxnSpPr>
        <xdr:cNvPr id="174" name="直線コネクタ 173"/>
        <xdr:cNvCxnSpPr/>
      </xdr:nvCxnSpPr>
      <xdr:spPr>
        <a:xfrm>
          <a:off x="3797300" y="13413282"/>
          <a:ext cx="8382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40182</xdr:rowOff>
    </xdr:from>
    <xdr:to>
      <xdr:col>19</xdr:col>
      <xdr:colOff>177800</xdr:colOff>
      <xdr:row>78</xdr:row>
      <xdr:rowOff>114578</xdr:rowOff>
    </xdr:to>
    <xdr:cxnSp macro="">
      <xdr:nvCxnSpPr>
        <xdr:cNvPr id="177" name="直線コネクタ 176"/>
        <xdr:cNvCxnSpPr/>
      </xdr:nvCxnSpPr>
      <xdr:spPr>
        <a:xfrm flipV="1">
          <a:off x="2908300" y="13413282"/>
          <a:ext cx="889000" cy="7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97729</xdr:rowOff>
    </xdr:from>
    <xdr:to>
      <xdr:col>15</xdr:col>
      <xdr:colOff>50800</xdr:colOff>
      <xdr:row>78</xdr:row>
      <xdr:rowOff>114578</xdr:rowOff>
    </xdr:to>
    <xdr:cxnSp macro="">
      <xdr:nvCxnSpPr>
        <xdr:cNvPr id="180" name="直線コネクタ 179"/>
        <xdr:cNvCxnSpPr/>
      </xdr:nvCxnSpPr>
      <xdr:spPr>
        <a:xfrm>
          <a:off x="2019300" y="13470829"/>
          <a:ext cx="889000" cy="1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97729</xdr:rowOff>
    </xdr:from>
    <xdr:to>
      <xdr:col>10</xdr:col>
      <xdr:colOff>114300</xdr:colOff>
      <xdr:row>78</xdr:row>
      <xdr:rowOff>109334</xdr:rowOff>
    </xdr:to>
    <xdr:cxnSp macro="">
      <xdr:nvCxnSpPr>
        <xdr:cNvPr id="183" name="直線コネクタ 182"/>
        <xdr:cNvCxnSpPr/>
      </xdr:nvCxnSpPr>
      <xdr:spPr>
        <a:xfrm flipV="1">
          <a:off x="1130300" y="13470829"/>
          <a:ext cx="889000" cy="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103227</xdr:rowOff>
    </xdr:from>
    <xdr:ext cx="534377" cy="259045"/>
    <xdr:sp macro="" textlink="">
      <xdr:nvSpPr>
        <xdr:cNvPr id="187" name="テキスト ボックス 186"/>
        <xdr:cNvSpPr txBox="1"/>
      </xdr:nvSpPr>
      <xdr:spPr>
        <a:xfrm>
          <a:off x="863111" y="131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5133</xdr:rowOff>
    </xdr:from>
    <xdr:to>
      <xdr:col>24</xdr:col>
      <xdr:colOff>114300</xdr:colOff>
      <xdr:row>78</xdr:row>
      <xdr:rowOff>106733</xdr:rowOff>
    </xdr:to>
    <xdr:sp macro="" textlink="">
      <xdr:nvSpPr>
        <xdr:cNvPr id="193" name="楕円 192"/>
        <xdr:cNvSpPr/>
      </xdr:nvSpPr>
      <xdr:spPr>
        <a:xfrm>
          <a:off x="4584700" y="1337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155010</xdr:rowOff>
    </xdr:from>
    <xdr:ext cx="534377" cy="259045"/>
    <xdr:sp macro="" textlink="">
      <xdr:nvSpPr>
        <xdr:cNvPr id="194" name="維持補修費該当値テキスト"/>
        <xdr:cNvSpPr txBox="1"/>
      </xdr:nvSpPr>
      <xdr:spPr>
        <a:xfrm>
          <a:off x="4686300" y="1335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160832</xdr:rowOff>
    </xdr:from>
    <xdr:to>
      <xdr:col>20</xdr:col>
      <xdr:colOff>38100</xdr:colOff>
      <xdr:row>78</xdr:row>
      <xdr:rowOff>90982</xdr:rowOff>
    </xdr:to>
    <xdr:sp macro="" textlink="">
      <xdr:nvSpPr>
        <xdr:cNvPr id="195" name="楕円 194"/>
        <xdr:cNvSpPr/>
      </xdr:nvSpPr>
      <xdr:spPr>
        <a:xfrm>
          <a:off x="3746500" y="1336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82109</xdr:rowOff>
    </xdr:from>
    <xdr:ext cx="534377" cy="259045"/>
    <xdr:sp macro="" textlink="">
      <xdr:nvSpPr>
        <xdr:cNvPr id="196" name="テキスト ボックス 195"/>
        <xdr:cNvSpPr txBox="1"/>
      </xdr:nvSpPr>
      <xdr:spPr>
        <a:xfrm>
          <a:off x="3530111" y="134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63778</xdr:rowOff>
    </xdr:from>
    <xdr:to>
      <xdr:col>15</xdr:col>
      <xdr:colOff>101600</xdr:colOff>
      <xdr:row>78</xdr:row>
      <xdr:rowOff>165378</xdr:rowOff>
    </xdr:to>
    <xdr:sp macro="" textlink="">
      <xdr:nvSpPr>
        <xdr:cNvPr id="197" name="楕円 196"/>
        <xdr:cNvSpPr/>
      </xdr:nvSpPr>
      <xdr:spPr>
        <a:xfrm>
          <a:off x="2857500" y="1343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156505</xdr:rowOff>
    </xdr:from>
    <xdr:ext cx="534377" cy="259045"/>
    <xdr:sp macro="" textlink="">
      <xdr:nvSpPr>
        <xdr:cNvPr id="198" name="テキスト ボックス 197"/>
        <xdr:cNvSpPr txBox="1"/>
      </xdr:nvSpPr>
      <xdr:spPr>
        <a:xfrm>
          <a:off x="2641111" y="1352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46929</xdr:rowOff>
    </xdr:from>
    <xdr:to>
      <xdr:col>10</xdr:col>
      <xdr:colOff>165100</xdr:colOff>
      <xdr:row>78</xdr:row>
      <xdr:rowOff>148529</xdr:rowOff>
    </xdr:to>
    <xdr:sp macro="" textlink="">
      <xdr:nvSpPr>
        <xdr:cNvPr id="199" name="楕円 198"/>
        <xdr:cNvSpPr/>
      </xdr:nvSpPr>
      <xdr:spPr>
        <a:xfrm>
          <a:off x="1968500" y="1342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139656</xdr:rowOff>
    </xdr:from>
    <xdr:ext cx="534377" cy="259045"/>
    <xdr:sp macro="" textlink="">
      <xdr:nvSpPr>
        <xdr:cNvPr id="200" name="テキスト ボックス 199"/>
        <xdr:cNvSpPr txBox="1"/>
      </xdr:nvSpPr>
      <xdr:spPr>
        <a:xfrm>
          <a:off x="1752111" y="1351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58534</xdr:rowOff>
    </xdr:from>
    <xdr:to>
      <xdr:col>6</xdr:col>
      <xdr:colOff>38100</xdr:colOff>
      <xdr:row>78</xdr:row>
      <xdr:rowOff>160134</xdr:rowOff>
    </xdr:to>
    <xdr:sp macro="" textlink="">
      <xdr:nvSpPr>
        <xdr:cNvPr id="201" name="楕円 200"/>
        <xdr:cNvSpPr/>
      </xdr:nvSpPr>
      <xdr:spPr>
        <a:xfrm>
          <a:off x="1079500" y="1343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151261</xdr:rowOff>
    </xdr:from>
    <xdr:ext cx="534377" cy="259045"/>
    <xdr:sp macro="" textlink="">
      <xdr:nvSpPr>
        <xdr:cNvPr id="202" name="テキスト ボックス 201"/>
        <xdr:cNvSpPr txBox="1"/>
      </xdr:nvSpPr>
      <xdr:spPr>
        <a:xfrm>
          <a:off x="863111" y="1352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159141</xdr:rowOff>
    </xdr:from>
    <xdr:to>
      <xdr:col>24</xdr:col>
      <xdr:colOff>63500</xdr:colOff>
      <xdr:row>96</xdr:row>
      <xdr:rowOff>169484</xdr:rowOff>
    </xdr:to>
    <xdr:cxnSp macro="">
      <xdr:nvCxnSpPr>
        <xdr:cNvPr id="235" name="直線コネクタ 234"/>
        <xdr:cNvCxnSpPr/>
      </xdr:nvCxnSpPr>
      <xdr:spPr>
        <a:xfrm>
          <a:off x="3797300" y="16618341"/>
          <a:ext cx="838200" cy="1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159141</xdr:rowOff>
    </xdr:from>
    <xdr:to>
      <xdr:col>19</xdr:col>
      <xdr:colOff>177800</xdr:colOff>
      <xdr:row>97</xdr:row>
      <xdr:rowOff>4150</xdr:rowOff>
    </xdr:to>
    <xdr:cxnSp macro="">
      <xdr:nvCxnSpPr>
        <xdr:cNvPr id="238" name="直線コネクタ 237"/>
        <xdr:cNvCxnSpPr/>
      </xdr:nvCxnSpPr>
      <xdr:spPr>
        <a:xfrm flipV="1">
          <a:off x="2908300" y="1661834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4150</xdr:rowOff>
    </xdr:from>
    <xdr:to>
      <xdr:col>15</xdr:col>
      <xdr:colOff>50800</xdr:colOff>
      <xdr:row>97</xdr:row>
      <xdr:rowOff>12303</xdr:rowOff>
    </xdr:to>
    <xdr:cxnSp macro="">
      <xdr:nvCxnSpPr>
        <xdr:cNvPr id="241" name="直線コネクタ 240"/>
        <xdr:cNvCxnSpPr/>
      </xdr:nvCxnSpPr>
      <xdr:spPr>
        <a:xfrm flipV="1">
          <a:off x="2019300" y="16634800"/>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12303</xdr:rowOff>
    </xdr:from>
    <xdr:to>
      <xdr:col>10</xdr:col>
      <xdr:colOff>114300</xdr:colOff>
      <xdr:row>97</xdr:row>
      <xdr:rowOff>50755</xdr:rowOff>
    </xdr:to>
    <xdr:cxnSp macro="">
      <xdr:nvCxnSpPr>
        <xdr:cNvPr id="244" name="直線コネクタ 243"/>
        <xdr:cNvCxnSpPr/>
      </xdr:nvCxnSpPr>
      <xdr:spPr>
        <a:xfrm flipV="1">
          <a:off x="1130300" y="16642953"/>
          <a:ext cx="889000" cy="3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118684</xdr:rowOff>
    </xdr:from>
    <xdr:to>
      <xdr:col>24</xdr:col>
      <xdr:colOff>114300</xdr:colOff>
      <xdr:row>97</xdr:row>
      <xdr:rowOff>48834</xdr:rowOff>
    </xdr:to>
    <xdr:sp macro="" textlink="">
      <xdr:nvSpPr>
        <xdr:cNvPr id="254" name="楕円 253"/>
        <xdr:cNvSpPr/>
      </xdr:nvSpPr>
      <xdr:spPr>
        <a:xfrm>
          <a:off x="4584700" y="1657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97111</xdr:rowOff>
    </xdr:from>
    <xdr:ext cx="534377" cy="259045"/>
    <xdr:sp macro="" textlink="">
      <xdr:nvSpPr>
        <xdr:cNvPr id="255" name="扶助費該当値テキスト"/>
        <xdr:cNvSpPr txBox="1"/>
      </xdr:nvSpPr>
      <xdr:spPr>
        <a:xfrm>
          <a:off x="4686300" y="1655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108341</xdr:rowOff>
    </xdr:from>
    <xdr:to>
      <xdr:col>20</xdr:col>
      <xdr:colOff>38100</xdr:colOff>
      <xdr:row>97</xdr:row>
      <xdr:rowOff>38491</xdr:rowOff>
    </xdr:to>
    <xdr:sp macro="" textlink="">
      <xdr:nvSpPr>
        <xdr:cNvPr id="256" name="楕円 255"/>
        <xdr:cNvSpPr/>
      </xdr:nvSpPr>
      <xdr:spPr>
        <a:xfrm>
          <a:off x="3746500" y="1656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29618</xdr:rowOff>
    </xdr:from>
    <xdr:ext cx="534377" cy="259045"/>
    <xdr:sp macro="" textlink="">
      <xdr:nvSpPr>
        <xdr:cNvPr id="257" name="テキスト ボックス 256"/>
        <xdr:cNvSpPr txBox="1"/>
      </xdr:nvSpPr>
      <xdr:spPr>
        <a:xfrm>
          <a:off x="3530111" y="1666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124800</xdr:rowOff>
    </xdr:from>
    <xdr:to>
      <xdr:col>15</xdr:col>
      <xdr:colOff>101600</xdr:colOff>
      <xdr:row>97</xdr:row>
      <xdr:rowOff>54950</xdr:rowOff>
    </xdr:to>
    <xdr:sp macro="" textlink="">
      <xdr:nvSpPr>
        <xdr:cNvPr id="258" name="楕円 257"/>
        <xdr:cNvSpPr/>
      </xdr:nvSpPr>
      <xdr:spPr>
        <a:xfrm>
          <a:off x="2857500" y="1658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46077</xdr:rowOff>
    </xdr:from>
    <xdr:ext cx="534377" cy="259045"/>
    <xdr:sp macro="" textlink="">
      <xdr:nvSpPr>
        <xdr:cNvPr id="259" name="テキスト ボックス 258"/>
        <xdr:cNvSpPr txBox="1"/>
      </xdr:nvSpPr>
      <xdr:spPr>
        <a:xfrm>
          <a:off x="2641111" y="1667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132953</xdr:rowOff>
    </xdr:from>
    <xdr:to>
      <xdr:col>10</xdr:col>
      <xdr:colOff>165100</xdr:colOff>
      <xdr:row>97</xdr:row>
      <xdr:rowOff>63103</xdr:rowOff>
    </xdr:to>
    <xdr:sp macro="" textlink="">
      <xdr:nvSpPr>
        <xdr:cNvPr id="260" name="楕円 259"/>
        <xdr:cNvSpPr/>
      </xdr:nvSpPr>
      <xdr:spPr>
        <a:xfrm>
          <a:off x="1968500" y="1659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54230</xdr:rowOff>
    </xdr:from>
    <xdr:ext cx="534377" cy="259045"/>
    <xdr:sp macro="" textlink="">
      <xdr:nvSpPr>
        <xdr:cNvPr id="261" name="テキスト ボックス 260"/>
        <xdr:cNvSpPr txBox="1"/>
      </xdr:nvSpPr>
      <xdr:spPr>
        <a:xfrm>
          <a:off x="1752111" y="166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171405</xdr:rowOff>
    </xdr:from>
    <xdr:to>
      <xdr:col>6</xdr:col>
      <xdr:colOff>38100</xdr:colOff>
      <xdr:row>97</xdr:row>
      <xdr:rowOff>101555</xdr:rowOff>
    </xdr:to>
    <xdr:sp macro="" textlink="">
      <xdr:nvSpPr>
        <xdr:cNvPr id="262" name="楕円 261"/>
        <xdr:cNvSpPr/>
      </xdr:nvSpPr>
      <xdr:spPr>
        <a:xfrm>
          <a:off x="1079500" y="1663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92682</xdr:rowOff>
    </xdr:from>
    <xdr:ext cx="534377" cy="259045"/>
    <xdr:sp macro="" textlink="">
      <xdr:nvSpPr>
        <xdr:cNvPr id="263" name="テキスト ボックス 262"/>
        <xdr:cNvSpPr txBox="1"/>
      </xdr:nvSpPr>
      <xdr:spPr>
        <a:xfrm>
          <a:off x="863111" y="1672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155384</xdr:rowOff>
    </xdr:from>
    <xdr:to>
      <xdr:col>55</xdr:col>
      <xdr:colOff>0</xdr:colOff>
      <xdr:row>36</xdr:row>
      <xdr:rowOff>52344</xdr:rowOff>
    </xdr:to>
    <xdr:cxnSp macro="">
      <xdr:nvCxnSpPr>
        <xdr:cNvPr id="292" name="直線コネクタ 291"/>
        <xdr:cNvCxnSpPr/>
      </xdr:nvCxnSpPr>
      <xdr:spPr>
        <a:xfrm flipV="1">
          <a:off x="9639300" y="6156134"/>
          <a:ext cx="838200" cy="6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52344</xdr:rowOff>
    </xdr:from>
    <xdr:to>
      <xdr:col>50</xdr:col>
      <xdr:colOff>114300</xdr:colOff>
      <xdr:row>36</xdr:row>
      <xdr:rowOff>105875</xdr:rowOff>
    </xdr:to>
    <xdr:cxnSp macro="">
      <xdr:nvCxnSpPr>
        <xdr:cNvPr id="295" name="直線コネクタ 294"/>
        <xdr:cNvCxnSpPr/>
      </xdr:nvCxnSpPr>
      <xdr:spPr>
        <a:xfrm flipV="1">
          <a:off x="8750300" y="6224544"/>
          <a:ext cx="889000" cy="5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105875</xdr:rowOff>
    </xdr:from>
    <xdr:to>
      <xdr:col>45</xdr:col>
      <xdr:colOff>177800</xdr:colOff>
      <xdr:row>36</xdr:row>
      <xdr:rowOff>123323</xdr:rowOff>
    </xdr:to>
    <xdr:cxnSp macro="">
      <xdr:nvCxnSpPr>
        <xdr:cNvPr id="298" name="直線コネクタ 297"/>
        <xdr:cNvCxnSpPr/>
      </xdr:nvCxnSpPr>
      <xdr:spPr>
        <a:xfrm flipV="1">
          <a:off x="7861300" y="6278075"/>
          <a:ext cx="889000" cy="1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105707</xdr:rowOff>
    </xdr:from>
    <xdr:to>
      <xdr:col>41</xdr:col>
      <xdr:colOff>50800</xdr:colOff>
      <xdr:row>36</xdr:row>
      <xdr:rowOff>123323</xdr:rowOff>
    </xdr:to>
    <xdr:cxnSp macro="">
      <xdr:nvCxnSpPr>
        <xdr:cNvPr id="301" name="直線コネクタ 300"/>
        <xdr:cNvCxnSpPr/>
      </xdr:nvCxnSpPr>
      <xdr:spPr>
        <a:xfrm>
          <a:off x="6972300" y="6277907"/>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94864</xdr:rowOff>
    </xdr:from>
    <xdr:ext cx="599010" cy="259045"/>
    <xdr:sp macro="" textlink="">
      <xdr:nvSpPr>
        <xdr:cNvPr id="303" name="テキスト ボックス 302"/>
        <xdr:cNvSpPr txBox="1"/>
      </xdr:nvSpPr>
      <xdr:spPr>
        <a:xfrm>
          <a:off x="7561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106299</xdr:rowOff>
    </xdr:from>
    <xdr:ext cx="599010" cy="259045"/>
    <xdr:sp macro="" textlink="">
      <xdr:nvSpPr>
        <xdr:cNvPr id="305" name="テキスト ボックス 304"/>
        <xdr:cNvSpPr txBox="1"/>
      </xdr:nvSpPr>
      <xdr:spPr>
        <a:xfrm>
          <a:off x="6672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104584</xdr:rowOff>
    </xdr:from>
    <xdr:to>
      <xdr:col>55</xdr:col>
      <xdr:colOff>50800</xdr:colOff>
      <xdr:row>36</xdr:row>
      <xdr:rowOff>34734</xdr:rowOff>
    </xdr:to>
    <xdr:sp macro="" textlink="">
      <xdr:nvSpPr>
        <xdr:cNvPr id="311" name="楕円 310"/>
        <xdr:cNvSpPr/>
      </xdr:nvSpPr>
      <xdr:spPr>
        <a:xfrm>
          <a:off x="10426700" y="610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127461</xdr:rowOff>
    </xdr:from>
    <xdr:ext cx="599010" cy="259045"/>
    <xdr:sp macro="" textlink="">
      <xdr:nvSpPr>
        <xdr:cNvPr id="312" name="補助費等該当値テキスト"/>
        <xdr:cNvSpPr txBox="1"/>
      </xdr:nvSpPr>
      <xdr:spPr>
        <a:xfrm>
          <a:off x="10528300" y="5956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1544</xdr:rowOff>
    </xdr:from>
    <xdr:to>
      <xdr:col>50</xdr:col>
      <xdr:colOff>165100</xdr:colOff>
      <xdr:row>36</xdr:row>
      <xdr:rowOff>103144</xdr:rowOff>
    </xdr:to>
    <xdr:sp macro="" textlink="">
      <xdr:nvSpPr>
        <xdr:cNvPr id="313" name="楕円 312"/>
        <xdr:cNvSpPr/>
      </xdr:nvSpPr>
      <xdr:spPr>
        <a:xfrm>
          <a:off x="9588500" y="617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119671</xdr:rowOff>
    </xdr:from>
    <xdr:ext cx="599010" cy="259045"/>
    <xdr:sp macro="" textlink="">
      <xdr:nvSpPr>
        <xdr:cNvPr id="314" name="テキスト ボックス 313"/>
        <xdr:cNvSpPr txBox="1"/>
      </xdr:nvSpPr>
      <xdr:spPr>
        <a:xfrm>
          <a:off x="9339795" y="594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55075</xdr:rowOff>
    </xdr:from>
    <xdr:to>
      <xdr:col>46</xdr:col>
      <xdr:colOff>38100</xdr:colOff>
      <xdr:row>36</xdr:row>
      <xdr:rowOff>156675</xdr:rowOff>
    </xdr:to>
    <xdr:sp macro="" textlink="">
      <xdr:nvSpPr>
        <xdr:cNvPr id="315" name="楕円 314"/>
        <xdr:cNvSpPr/>
      </xdr:nvSpPr>
      <xdr:spPr>
        <a:xfrm>
          <a:off x="8699500" y="622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1752</xdr:rowOff>
    </xdr:from>
    <xdr:ext cx="599010" cy="259045"/>
    <xdr:sp macro="" textlink="">
      <xdr:nvSpPr>
        <xdr:cNvPr id="316" name="テキスト ボックス 315"/>
        <xdr:cNvSpPr txBox="1"/>
      </xdr:nvSpPr>
      <xdr:spPr>
        <a:xfrm>
          <a:off x="8450795" y="600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72523</xdr:rowOff>
    </xdr:from>
    <xdr:to>
      <xdr:col>41</xdr:col>
      <xdr:colOff>101600</xdr:colOff>
      <xdr:row>37</xdr:row>
      <xdr:rowOff>2673</xdr:rowOff>
    </xdr:to>
    <xdr:sp macro="" textlink="">
      <xdr:nvSpPr>
        <xdr:cNvPr id="317" name="楕円 316"/>
        <xdr:cNvSpPr/>
      </xdr:nvSpPr>
      <xdr:spPr>
        <a:xfrm>
          <a:off x="7810500" y="62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19200</xdr:rowOff>
    </xdr:from>
    <xdr:ext cx="599010" cy="259045"/>
    <xdr:sp macro="" textlink="">
      <xdr:nvSpPr>
        <xdr:cNvPr id="318" name="テキスト ボックス 317"/>
        <xdr:cNvSpPr txBox="1"/>
      </xdr:nvSpPr>
      <xdr:spPr>
        <a:xfrm>
          <a:off x="7561795" y="601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54907</xdr:rowOff>
    </xdr:from>
    <xdr:to>
      <xdr:col>36</xdr:col>
      <xdr:colOff>165100</xdr:colOff>
      <xdr:row>36</xdr:row>
      <xdr:rowOff>156507</xdr:rowOff>
    </xdr:to>
    <xdr:sp macro="" textlink="">
      <xdr:nvSpPr>
        <xdr:cNvPr id="319" name="楕円 318"/>
        <xdr:cNvSpPr/>
      </xdr:nvSpPr>
      <xdr:spPr>
        <a:xfrm>
          <a:off x="6921500" y="62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1584</xdr:rowOff>
    </xdr:from>
    <xdr:ext cx="599010" cy="259045"/>
    <xdr:sp macro="" textlink="">
      <xdr:nvSpPr>
        <xdr:cNvPr id="320" name="テキスト ボックス 319"/>
        <xdr:cNvSpPr txBox="1"/>
      </xdr:nvSpPr>
      <xdr:spPr>
        <a:xfrm>
          <a:off x="6672795" y="600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99445</xdr:rowOff>
    </xdr:from>
    <xdr:to>
      <xdr:col>55</xdr:col>
      <xdr:colOff>0</xdr:colOff>
      <xdr:row>58</xdr:row>
      <xdr:rowOff>34056</xdr:rowOff>
    </xdr:to>
    <xdr:cxnSp macro="">
      <xdr:nvCxnSpPr>
        <xdr:cNvPr id="347" name="直線コネクタ 346"/>
        <xdr:cNvCxnSpPr/>
      </xdr:nvCxnSpPr>
      <xdr:spPr>
        <a:xfrm>
          <a:off x="9639300" y="9872095"/>
          <a:ext cx="838200" cy="10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99445</xdr:rowOff>
    </xdr:from>
    <xdr:to>
      <xdr:col>50</xdr:col>
      <xdr:colOff>114300</xdr:colOff>
      <xdr:row>58</xdr:row>
      <xdr:rowOff>24112</xdr:rowOff>
    </xdr:to>
    <xdr:cxnSp macro="">
      <xdr:nvCxnSpPr>
        <xdr:cNvPr id="350" name="直線コネクタ 349"/>
        <xdr:cNvCxnSpPr/>
      </xdr:nvCxnSpPr>
      <xdr:spPr>
        <a:xfrm flipV="1">
          <a:off x="8750300" y="9872095"/>
          <a:ext cx="889000" cy="9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48503</xdr:rowOff>
    </xdr:from>
    <xdr:ext cx="599010" cy="259045"/>
    <xdr:sp macro="" textlink="">
      <xdr:nvSpPr>
        <xdr:cNvPr id="352" name="テキスト ボックス 351"/>
        <xdr:cNvSpPr txBox="1"/>
      </xdr:nvSpPr>
      <xdr:spPr>
        <a:xfrm>
          <a:off x="9339795" y="999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126178</xdr:rowOff>
    </xdr:from>
    <xdr:to>
      <xdr:col>45</xdr:col>
      <xdr:colOff>177800</xdr:colOff>
      <xdr:row>58</xdr:row>
      <xdr:rowOff>24112</xdr:rowOff>
    </xdr:to>
    <xdr:cxnSp macro="">
      <xdr:nvCxnSpPr>
        <xdr:cNvPr id="353" name="直線コネクタ 352"/>
        <xdr:cNvCxnSpPr/>
      </xdr:nvCxnSpPr>
      <xdr:spPr>
        <a:xfrm>
          <a:off x="7861300" y="9898828"/>
          <a:ext cx="889000" cy="6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126178</xdr:rowOff>
    </xdr:from>
    <xdr:to>
      <xdr:col>41</xdr:col>
      <xdr:colOff>50800</xdr:colOff>
      <xdr:row>58</xdr:row>
      <xdr:rowOff>13753</xdr:rowOff>
    </xdr:to>
    <xdr:cxnSp macro="">
      <xdr:nvCxnSpPr>
        <xdr:cNvPr id="356" name="直線コネクタ 355"/>
        <xdr:cNvCxnSpPr/>
      </xdr:nvCxnSpPr>
      <xdr:spPr>
        <a:xfrm flipV="1">
          <a:off x="6972300" y="9898828"/>
          <a:ext cx="889000" cy="5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53401</xdr:rowOff>
    </xdr:from>
    <xdr:ext cx="599010" cy="259045"/>
    <xdr:sp macro="" textlink="">
      <xdr:nvSpPr>
        <xdr:cNvPr id="358" name="テキスト ボックス 357"/>
        <xdr:cNvSpPr txBox="1"/>
      </xdr:nvSpPr>
      <xdr:spPr>
        <a:xfrm>
          <a:off x="7561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154706</xdr:rowOff>
    </xdr:from>
    <xdr:to>
      <xdr:col>55</xdr:col>
      <xdr:colOff>50800</xdr:colOff>
      <xdr:row>58</xdr:row>
      <xdr:rowOff>84856</xdr:rowOff>
    </xdr:to>
    <xdr:sp macro="" textlink="">
      <xdr:nvSpPr>
        <xdr:cNvPr id="366" name="楕円 365"/>
        <xdr:cNvSpPr/>
      </xdr:nvSpPr>
      <xdr:spPr>
        <a:xfrm>
          <a:off x="10426700" y="99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48645</xdr:rowOff>
    </xdr:from>
    <xdr:to>
      <xdr:col>50</xdr:col>
      <xdr:colOff>165100</xdr:colOff>
      <xdr:row>57</xdr:row>
      <xdr:rowOff>150245</xdr:rowOff>
    </xdr:to>
    <xdr:sp macro="" textlink="">
      <xdr:nvSpPr>
        <xdr:cNvPr id="368" name="楕円 367"/>
        <xdr:cNvSpPr/>
      </xdr:nvSpPr>
      <xdr:spPr>
        <a:xfrm>
          <a:off x="9588500" y="982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166772</xdr:rowOff>
    </xdr:from>
    <xdr:ext cx="599010" cy="259045"/>
    <xdr:sp macro="" textlink="">
      <xdr:nvSpPr>
        <xdr:cNvPr id="369" name="テキスト ボックス 368"/>
        <xdr:cNvSpPr txBox="1"/>
      </xdr:nvSpPr>
      <xdr:spPr>
        <a:xfrm>
          <a:off x="9339795" y="959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144762</xdr:rowOff>
    </xdr:from>
    <xdr:to>
      <xdr:col>46</xdr:col>
      <xdr:colOff>38100</xdr:colOff>
      <xdr:row>58</xdr:row>
      <xdr:rowOff>74912</xdr:rowOff>
    </xdr:to>
    <xdr:sp macro="" textlink="">
      <xdr:nvSpPr>
        <xdr:cNvPr id="370" name="楕円 369"/>
        <xdr:cNvSpPr/>
      </xdr:nvSpPr>
      <xdr:spPr>
        <a:xfrm>
          <a:off x="8699500" y="99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66039</xdr:rowOff>
    </xdr:from>
    <xdr:ext cx="599010" cy="259045"/>
    <xdr:sp macro="" textlink="">
      <xdr:nvSpPr>
        <xdr:cNvPr id="371" name="テキスト ボックス 370"/>
        <xdr:cNvSpPr txBox="1"/>
      </xdr:nvSpPr>
      <xdr:spPr>
        <a:xfrm>
          <a:off x="8450795" y="1001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75378</xdr:rowOff>
    </xdr:from>
    <xdr:to>
      <xdr:col>41</xdr:col>
      <xdr:colOff>101600</xdr:colOff>
      <xdr:row>58</xdr:row>
      <xdr:rowOff>5528</xdr:rowOff>
    </xdr:to>
    <xdr:sp macro="" textlink="">
      <xdr:nvSpPr>
        <xdr:cNvPr id="372" name="楕円 371"/>
        <xdr:cNvSpPr/>
      </xdr:nvSpPr>
      <xdr:spPr>
        <a:xfrm>
          <a:off x="7810500" y="98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22055</xdr:rowOff>
    </xdr:from>
    <xdr:ext cx="599010" cy="259045"/>
    <xdr:sp macro="" textlink="">
      <xdr:nvSpPr>
        <xdr:cNvPr id="373" name="テキスト ボックス 372"/>
        <xdr:cNvSpPr txBox="1"/>
      </xdr:nvSpPr>
      <xdr:spPr>
        <a:xfrm>
          <a:off x="7561795" y="962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134403</xdr:rowOff>
    </xdr:from>
    <xdr:to>
      <xdr:col>36</xdr:col>
      <xdr:colOff>165100</xdr:colOff>
      <xdr:row>58</xdr:row>
      <xdr:rowOff>64553</xdr:rowOff>
    </xdr:to>
    <xdr:sp macro="" textlink="">
      <xdr:nvSpPr>
        <xdr:cNvPr id="374" name="楕円 373"/>
        <xdr:cNvSpPr/>
      </xdr:nvSpPr>
      <xdr:spPr>
        <a:xfrm>
          <a:off x="6921500" y="99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55680</xdr:rowOff>
    </xdr:from>
    <xdr:ext cx="599010" cy="259045"/>
    <xdr:sp macro="" textlink="">
      <xdr:nvSpPr>
        <xdr:cNvPr id="375" name="テキスト ボックス 374"/>
        <xdr:cNvSpPr txBox="1"/>
      </xdr:nvSpPr>
      <xdr:spPr>
        <a:xfrm>
          <a:off x="6672795" y="999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157967</xdr:rowOff>
    </xdr:from>
    <xdr:to>
      <xdr:col>55</xdr:col>
      <xdr:colOff>0</xdr:colOff>
      <xdr:row>79</xdr:row>
      <xdr:rowOff>35153</xdr:rowOff>
    </xdr:to>
    <xdr:cxnSp macro="">
      <xdr:nvCxnSpPr>
        <xdr:cNvPr id="404" name="直線コネクタ 403"/>
        <xdr:cNvCxnSpPr/>
      </xdr:nvCxnSpPr>
      <xdr:spPr>
        <a:xfrm>
          <a:off x="9639300" y="13531067"/>
          <a:ext cx="838200" cy="4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157967</xdr:rowOff>
    </xdr:from>
    <xdr:to>
      <xdr:col>50</xdr:col>
      <xdr:colOff>114300</xdr:colOff>
      <xdr:row>79</xdr:row>
      <xdr:rowOff>40960</xdr:rowOff>
    </xdr:to>
    <xdr:cxnSp macro="">
      <xdr:nvCxnSpPr>
        <xdr:cNvPr id="407" name="直線コネクタ 406"/>
        <xdr:cNvCxnSpPr/>
      </xdr:nvCxnSpPr>
      <xdr:spPr>
        <a:xfrm flipV="1">
          <a:off x="8750300" y="13531067"/>
          <a:ext cx="889000" cy="5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32827</xdr:rowOff>
    </xdr:from>
    <xdr:to>
      <xdr:col>45</xdr:col>
      <xdr:colOff>177800</xdr:colOff>
      <xdr:row>79</xdr:row>
      <xdr:rowOff>40960</xdr:rowOff>
    </xdr:to>
    <xdr:cxnSp macro="">
      <xdr:nvCxnSpPr>
        <xdr:cNvPr id="410" name="直線コネクタ 409"/>
        <xdr:cNvCxnSpPr/>
      </xdr:nvCxnSpPr>
      <xdr:spPr>
        <a:xfrm>
          <a:off x="7861300" y="13577377"/>
          <a:ext cx="889000" cy="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32827</xdr:rowOff>
    </xdr:from>
    <xdr:to>
      <xdr:col>41</xdr:col>
      <xdr:colOff>50800</xdr:colOff>
      <xdr:row>79</xdr:row>
      <xdr:rowOff>44450</xdr:rowOff>
    </xdr:to>
    <xdr:cxnSp macro="">
      <xdr:nvCxnSpPr>
        <xdr:cNvPr id="413" name="直線コネクタ 412"/>
        <xdr:cNvCxnSpPr/>
      </xdr:nvCxnSpPr>
      <xdr:spPr>
        <a:xfrm flipV="1">
          <a:off x="6972300" y="13577377"/>
          <a:ext cx="889000" cy="1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155803</xdr:rowOff>
    </xdr:from>
    <xdr:to>
      <xdr:col>55</xdr:col>
      <xdr:colOff>50800</xdr:colOff>
      <xdr:row>79</xdr:row>
      <xdr:rowOff>85953</xdr:rowOff>
    </xdr:to>
    <xdr:sp macro="" textlink="">
      <xdr:nvSpPr>
        <xdr:cNvPr id="423" name="楕円 422"/>
        <xdr:cNvSpPr/>
      </xdr:nvSpPr>
      <xdr:spPr>
        <a:xfrm>
          <a:off x="10426700" y="135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70730</xdr:rowOff>
    </xdr:from>
    <xdr:ext cx="469744" cy="259045"/>
    <xdr:sp macro="" textlink="">
      <xdr:nvSpPr>
        <xdr:cNvPr id="424" name="普通建設事業費 （ うち新規整備　）該当値テキスト"/>
        <xdr:cNvSpPr txBox="1"/>
      </xdr:nvSpPr>
      <xdr:spPr>
        <a:xfrm>
          <a:off x="10528300" y="1344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107167</xdr:rowOff>
    </xdr:from>
    <xdr:to>
      <xdr:col>50</xdr:col>
      <xdr:colOff>165100</xdr:colOff>
      <xdr:row>79</xdr:row>
      <xdr:rowOff>37317</xdr:rowOff>
    </xdr:to>
    <xdr:sp macro="" textlink="">
      <xdr:nvSpPr>
        <xdr:cNvPr id="425" name="楕円 424"/>
        <xdr:cNvSpPr/>
      </xdr:nvSpPr>
      <xdr:spPr>
        <a:xfrm>
          <a:off x="9588500" y="1348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28444</xdr:rowOff>
    </xdr:from>
    <xdr:ext cx="534377" cy="259045"/>
    <xdr:sp macro="" textlink="">
      <xdr:nvSpPr>
        <xdr:cNvPr id="426" name="テキスト ボックス 425"/>
        <xdr:cNvSpPr txBox="1"/>
      </xdr:nvSpPr>
      <xdr:spPr>
        <a:xfrm>
          <a:off x="9372111" y="135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161610</xdr:rowOff>
    </xdr:from>
    <xdr:to>
      <xdr:col>46</xdr:col>
      <xdr:colOff>38100</xdr:colOff>
      <xdr:row>79</xdr:row>
      <xdr:rowOff>91760</xdr:rowOff>
    </xdr:to>
    <xdr:sp macro="" textlink="">
      <xdr:nvSpPr>
        <xdr:cNvPr id="427" name="楕円 426"/>
        <xdr:cNvSpPr/>
      </xdr:nvSpPr>
      <xdr:spPr>
        <a:xfrm>
          <a:off x="8699500" y="135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82887</xdr:rowOff>
    </xdr:from>
    <xdr:ext cx="469744" cy="259045"/>
    <xdr:sp macro="" textlink="">
      <xdr:nvSpPr>
        <xdr:cNvPr id="428" name="テキスト ボックス 427"/>
        <xdr:cNvSpPr txBox="1"/>
      </xdr:nvSpPr>
      <xdr:spPr>
        <a:xfrm>
          <a:off x="8515428" y="1362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153477</xdr:rowOff>
    </xdr:from>
    <xdr:to>
      <xdr:col>41</xdr:col>
      <xdr:colOff>101600</xdr:colOff>
      <xdr:row>79</xdr:row>
      <xdr:rowOff>83627</xdr:rowOff>
    </xdr:to>
    <xdr:sp macro="" textlink="">
      <xdr:nvSpPr>
        <xdr:cNvPr id="429" name="楕円 428"/>
        <xdr:cNvSpPr/>
      </xdr:nvSpPr>
      <xdr:spPr>
        <a:xfrm>
          <a:off x="7810500" y="1352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74754</xdr:rowOff>
    </xdr:from>
    <xdr:ext cx="469744" cy="259045"/>
    <xdr:sp macro="" textlink="">
      <xdr:nvSpPr>
        <xdr:cNvPr id="430" name="テキスト ボックス 429"/>
        <xdr:cNvSpPr txBox="1"/>
      </xdr:nvSpPr>
      <xdr:spPr>
        <a:xfrm>
          <a:off x="7626428" y="1361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1" name="楕円 430"/>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2" name="テキスト ボックス 431"/>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22622</xdr:rowOff>
    </xdr:from>
    <xdr:to>
      <xdr:col>55</xdr:col>
      <xdr:colOff>0</xdr:colOff>
      <xdr:row>98</xdr:row>
      <xdr:rowOff>52432</xdr:rowOff>
    </xdr:to>
    <xdr:cxnSp macro="">
      <xdr:nvCxnSpPr>
        <xdr:cNvPr id="459" name="直線コネクタ 458"/>
        <xdr:cNvCxnSpPr/>
      </xdr:nvCxnSpPr>
      <xdr:spPr>
        <a:xfrm>
          <a:off x="9639300" y="16824722"/>
          <a:ext cx="838200" cy="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3680</xdr:rowOff>
    </xdr:from>
    <xdr:ext cx="599010" cy="259045"/>
    <xdr:sp macro="" textlink="">
      <xdr:nvSpPr>
        <xdr:cNvPr id="460" name="普通建設事業費 （ うち更新整備　）平均値テキスト"/>
        <xdr:cNvSpPr txBox="1"/>
      </xdr:nvSpPr>
      <xdr:spPr>
        <a:xfrm>
          <a:off x="10528300" y="16805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22622</xdr:rowOff>
    </xdr:from>
    <xdr:to>
      <xdr:col>50</xdr:col>
      <xdr:colOff>114300</xdr:colOff>
      <xdr:row>98</xdr:row>
      <xdr:rowOff>29032</xdr:rowOff>
    </xdr:to>
    <xdr:cxnSp macro="">
      <xdr:nvCxnSpPr>
        <xdr:cNvPr id="462" name="直線コネクタ 461"/>
        <xdr:cNvCxnSpPr/>
      </xdr:nvCxnSpPr>
      <xdr:spPr>
        <a:xfrm flipV="1">
          <a:off x="8750300" y="16824722"/>
          <a:ext cx="889000" cy="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109986</xdr:rowOff>
    </xdr:from>
    <xdr:ext cx="599010" cy="259045"/>
    <xdr:sp macro="" textlink="">
      <xdr:nvSpPr>
        <xdr:cNvPr id="464" name="テキスト ボックス 463"/>
        <xdr:cNvSpPr txBox="1"/>
      </xdr:nvSpPr>
      <xdr:spPr>
        <a:xfrm>
          <a:off x="9339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29032</xdr:rowOff>
    </xdr:from>
    <xdr:to>
      <xdr:col>45</xdr:col>
      <xdr:colOff>177800</xdr:colOff>
      <xdr:row>98</xdr:row>
      <xdr:rowOff>70348</xdr:rowOff>
    </xdr:to>
    <xdr:cxnSp macro="">
      <xdr:nvCxnSpPr>
        <xdr:cNvPr id="465" name="直線コネクタ 464"/>
        <xdr:cNvCxnSpPr/>
      </xdr:nvCxnSpPr>
      <xdr:spPr>
        <a:xfrm flipV="1">
          <a:off x="7861300" y="16831132"/>
          <a:ext cx="889000" cy="4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114622</xdr:rowOff>
    </xdr:from>
    <xdr:ext cx="599010" cy="259045"/>
    <xdr:sp macro="" textlink="">
      <xdr:nvSpPr>
        <xdr:cNvPr id="467" name="テキスト ボックス 466"/>
        <xdr:cNvSpPr txBox="1"/>
      </xdr:nvSpPr>
      <xdr:spPr>
        <a:xfrm>
          <a:off x="8450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23507</xdr:rowOff>
    </xdr:from>
    <xdr:to>
      <xdr:col>41</xdr:col>
      <xdr:colOff>50800</xdr:colOff>
      <xdr:row>98</xdr:row>
      <xdr:rowOff>70348</xdr:rowOff>
    </xdr:to>
    <xdr:cxnSp macro="">
      <xdr:nvCxnSpPr>
        <xdr:cNvPr id="468" name="直線コネクタ 467"/>
        <xdr:cNvCxnSpPr/>
      </xdr:nvCxnSpPr>
      <xdr:spPr>
        <a:xfrm>
          <a:off x="6972300" y="16825607"/>
          <a:ext cx="889000" cy="4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123260</xdr:rowOff>
    </xdr:from>
    <xdr:ext cx="599010" cy="259045"/>
    <xdr:sp macro="" textlink="">
      <xdr:nvSpPr>
        <xdr:cNvPr id="470" name="テキスト ボックス 469"/>
        <xdr:cNvSpPr txBox="1"/>
      </xdr:nvSpPr>
      <xdr:spPr>
        <a:xfrm>
          <a:off x="7561795" y="169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1632</xdr:rowOff>
    </xdr:from>
    <xdr:to>
      <xdr:col>55</xdr:col>
      <xdr:colOff>50800</xdr:colOff>
      <xdr:row>98</xdr:row>
      <xdr:rowOff>103232</xdr:rowOff>
    </xdr:to>
    <xdr:sp macro="" textlink="">
      <xdr:nvSpPr>
        <xdr:cNvPr id="478" name="楕円 477"/>
        <xdr:cNvSpPr/>
      </xdr:nvSpPr>
      <xdr:spPr>
        <a:xfrm>
          <a:off x="10426700" y="168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132459</xdr:rowOff>
    </xdr:from>
    <xdr:ext cx="599010" cy="259045"/>
    <xdr:sp macro="" textlink="">
      <xdr:nvSpPr>
        <xdr:cNvPr id="479" name="普通建設事業費 （ うち更新整備　）該当値テキスト"/>
        <xdr:cNvSpPr txBox="1"/>
      </xdr:nvSpPr>
      <xdr:spPr>
        <a:xfrm>
          <a:off x="10528300" y="1659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143272</xdr:rowOff>
    </xdr:from>
    <xdr:to>
      <xdr:col>50</xdr:col>
      <xdr:colOff>165100</xdr:colOff>
      <xdr:row>98</xdr:row>
      <xdr:rowOff>73422</xdr:rowOff>
    </xdr:to>
    <xdr:sp macro="" textlink="">
      <xdr:nvSpPr>
        <xdr:cNvPr id="480" name="楕円 479"/>
        <xdr:cNvSpPr/>
      </xdr:nvSpPr>
      <xdr:spPr>
        <a:xfrm>
          <a:off x="9588500" y="167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89949</xdr:rowOff>
    </xdr:from>
    <xdr:ext cx="599010" cy="259045"/>
    <xdr:sp macro="" textlink="">
      <xdr:nvSpPr>
        <xdr:cNvPr id="481" name="テキスト ボックス 480"/>
        <xdr:cNvSpPr txBox="1"/>
      </xdr:nvSpPr>
      <xdr:spPr>
        <a:xfrm>
          <a:off x="9339795" y="1654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149682</xdr:rowOff>
    </xdr:from>
    <xdr:to>
      <xdr:col>46</xdr:col>
      <xdr:colOff>38100</xdr:colOff>
      <xdr:row>98</xdr:row>
      <xdr:rowOff>79832</xdr:rowOff>
    </xdr:to>
    <xdr:sp macro="" textlink="">
      <xdr:nvSpPr>
        <xdr:cNvPr id="482" name="楕円 481"/>
        <xdr:cNvSpPr/>
      </xdr:nvSpPr>
      <xdr:spPr>
        <a:xfrm>
          <a:off x="8699500" y="167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96359</xdr:rowOff>
    </xdr:from>
    <xdr:ext cx="599010" cy="259045"/>
    <xdr:sp macro="" textlink="">
      <xdr:nvSpPr>
        <xdr:cNvPr id="483" name="テキスト ボックス 482"/>
        <xdr:cNvSpPr txBox="1"/>
      </xdr:nvSpPr>
      <xdr:spPr>
        <a:xfrm>
          <a:off x="8450795" y="1655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19548</xdr:rowOff>
    </xdr:from>
    <xdr:to>
      <xdr:col>41</xdr:col>
      <xdr:colOff>101600</xdr:colOff>
      <xdr:row>98</xdr:row>
      <xdr:rowOff>121148</xdr:rowOff>
    </xdr:to>
    <xdr:sp macro="" textlink="">
      <xdr:nvSpPr>
        <xdr:cNvPr id="484" name="楕円 483"/>
        <xdr:cNvSpPr/>
      </xdr:nvSpPr>
      <xdr:spPr>
        <a:xfrm>
          <a:off x="7810500" y="1682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137675</xdr:rowOff>
    </xdr:from>
    <xdr:ext cx="599010" cy="259045"/>
    <xdr:sp macro="" textlink="">
      <xdr:nvSpPr>
        <xdr:cNvPr id="485" name="テキスト ボックス 484"/>
        <xdr:cNvSpPr txBox="1"/>
      </xdr:nvSpPr>
      <xdr:spPr>
        <a:xfrm>
          <a:off x="7561795" y="16596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144157</xdr:rowOff>
    </xdr:from>
    <xdr:to>
      <xdr:col>36</xdr:col>
      <xdr:colOff>165100</xdr:colOff>
      <xdr:row>98</xdr:row>
      <xdr:rowOff>74307</xdr:rowOff>
    </xdr:to>
    <xdr:sp macro="" textlink="">
      <xdr:nvSpPr>
        <xdr:cNvPr id="486" name="楕円 485"/>
        <xdr:cNvSpPr/>
      </xdr:nvSpPr>
      <xdr:spPr>
        <a:xfrm>
          <a:off x="6921500" y="1677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90834</xdr:rowOff>
    </xdr:from>
    <xdr:ext cx="599010" cy="259045"/>
    <xdr:sp macro="" textlink="">
      <xdr:nvSpPr>
        <xdr:cNvPr id="487" name="テキスト ボックス 486"/>
        <xdr:cNvSpPr txBox="1"/>
      </xdr:nvSpPr>
      <xdr:spPr>
        <a:xfrm>
          <a:off x="6672795" y="1655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39222</xdr:rowOff>
    </xdr:from>
    <xdr:to>
      <xdr:col>85</xdr:col>
      <xdr:colOff>127000</xdr:colOff>
      <xdr:row>39</xdr:row>
      <xdr:rowOff>43665</xdr:rowOff>
    </xdr:to>
    <xdr:cxnSp macro="">
      <xdr:nvCxnSpPr>
        <xdr:cNvPr id="516" name="直線コネクタ 515"/>
        <xdr:cNvCxnSpPr/>
      </xdr:nvCxnSpPr>
      <xdr:spPr>
        <a:xfrm>
          <a:off x="15481300" y="6725772"/>
          <a:ext cx="838200" cy="4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20131</xdr:rowOff>
    </xdr:from>
    <xdr:to>
      <xdr:col>81</xdr:col>
      <xdr:colOff>50800</xdr:colOff>
      <xdr:row>39</xdr:row>
      <xdr:rowOff>39222</xdr:rowOff>
    </xdr:to>
    <xdr:cxnSp macro="">
      <xdr:nvCxnSpPr>
        <xdr:cNvPr id="519" name="直線コネクタ 518"/>
        <xdr:cNvCxnSpPr/>
      </xdr:nvCxnSpPr>
      <xdr:spPr>
        <a:xfrm>
          <a:off x="14592300" y="6706681"/>
          <a:ext cx="889000" cy="1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20131</xdr:rowOff>
    </xdr:from>
    <xdr:to>
      <xdr:col>76</xdr:col>
      <xdr:colOff>114300</xdr:colOff>
      <xdr:row>39</xdr:row>
      <xdr:rowOff>44450</xdr:rowOff>
    </xdr:to>
    <xdr:cxnSp macro="">
      <xdr:nvCxnSpPr>
        <xdr:cNvPr id="522" name="直線コネクタ 521"/>
        <xdr:cNvCxnSpPr/>
      </xdr:nvCxnSpPr>
      <xdr:spPr>
        <a:xfrm flipV="1">
          <a:off x="13703300" y="6706681"/>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164315</xdr:rowOff>
    </xdr:from>
    <xdr:to>
      <xdr:col>85</xdr:col>
      <xdr:colOff>177800</xdr:colOff>
      <xdr:row>39</xdr:row>
      <xdr:rowOff>94465</xdr:rowOff>
    </xdr:to>
    <xdr:sp macro="" textlink="">
      <xdr:nvSpPr>
        <xdr:cNvPr id="535" name="楕円 534"/>
        <xdr:cNvSpPr/>
      </xdr:nvSpPr>
      <xdr:spPr>
        <a:xfrm>
          <a:off x="16268700" y="667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79242</xdr:rowOff>
    </xdr:from>
    <xdr:ext cx="378565" cy="259045"/>
    <xdr:sp macro="" textlink="">
      <xdr:nvSpPr>
        <xdr:cNvPr id="536" name="災害復旧事業費該当値テキスト"/>
        <xdr:cNvSpPr txBox="1"/>
      </xdr:nvSpPr>
      <xdr:spPr>
        <a:xfrm>
          <a:off x="16370300" y="6594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159872</xdr:rowOff>
    </xdr:from>
    <xdr:to>
      <xdr:col>81</xdr:col>
      <xdr:colOff>101600</xdr:colOff>
      <xdr:row>39</xdr:row>
      <xdr:rowOff>90022</xdr:rowOff>
    </xdr:to>
    <xdr:sp macro="" textlink="">
      <xdr:nvSpPr>
        <xdr:cNvPr id="537" name="楕円 536"/>
        <xdr:cNvSpPr/>
      </xdr:nvSpPr>
      <xdr:spPr>
        <a:xfrm>
          <a:off x="15430500" y="66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81149</xdr:rowOff>
    </xdr:from>
    <xdr:ext cx="469744" cy="259045"/>
    <xdr:sp macro="" textlink="">
      <xdr:nvSpPr>
        <xdr:cNvPr id="538" name="テキスト ボックス 537"/>
        <xdr:cNvSpPr txBox="1"/>
      </xdr:nvSpPr>
      <xdr:spPr>
        <a:xfrm>
          <a:off x="15246428" y="676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140781</xdr:rowOff>
    </xdr:from>
    <xdr:to>
      <xdr:col>76</xdr:col>
      <xdr:colOff>165100</xdr:colOff>
      <xdr:row>39</xdr:row>
      <xdr:rowOff>70931</xdr:rowOff>
    </xdr:to>
    <xdr:sp macro="" textlink="">
      <xdr:nvSpPr>
        <xdr:cNvPr id="539" name="楕円 538"/>
        <xdr:cNvSpPr/>
      </xdr:nvSpPr>
      <xdr:spPr>
        <a:xfrm>
          <a:off x="14541500" y="665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62058</xdr:rowOff>
    </xdr:from>
    <xdr:ext cx="469744" cy="259045"/>
    <xdr:sp macro="" textlink="">
      <xdr:nvSpPr>
        <xdr:cNvPr id="540" name="テキスト ボックス 539"/>
        <xdr:cNvSpPr txBox="1"/>
      </xdr:nvSpPr>
      <xdr:spPr>
        <a:xfrm>
          <a:off x="14357428" y="674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113339</xdr:rowOff>
    </xdr:from>
    <xdr:to>
      <xdr:col>85</xdr:col>
      <xdr:colOff>127000</xdr:colOff>
      <xdr:row>76</xdr:row>
      <xdr:rowOff>153932</xdr:rowOff>
    </xdr:to>
    <xdr:cxnSp macro="">
      <xdr:nvCxnSpPr>
        <xdr:cNvPr id="628" name="直線コネクタ 627"/>
        <xdr:cNvCxnSpPr/>
      </xdr:nvCxnSpPr>
      <xdr:spPr>
        <a:xfrm flipV="1">
          <a:off x="15481300" y="13143539"/>
          <a:ext cx="8382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143424</xdr:rowOff>
    </xdr:from>
    <xdr:to>
      <xdr:col>81</xdr:col>
      <xdr:colOff>50800</xdr:colOff>
      <xdr:row>76</xdr:row>
      <xdr:rowOff>153932</xdr:rowOff>
    </xdr:to>
    <xdr:cxnSp macro="">
      <xdr:nvCxnSpPr>
        <xdr:cNvPr id="631" name="直線コネクタ 630"/>
        <xdr:cNvCxnSpPr/>
      </xdr:nvCxnSpPr>
      <xdr:spPr>
        <a:xfrm>
          <a:off x="14592300" y="13173624"/>
          <a:ext cx="8890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143424</xdr:rowOff>
    </xdr:from>
    <xdr:to>
      <xdr:col>76</xdr:col>
      <xdr:colOff>114300</xdr:colOff>
      <xdr:row>77</xdr:row>
      <xdr:rowOff>14207</xdr:rowOff>
    </xdr:to>
    <xdr:cxnSp macro="">
      <xdr:nvCxnSpPr>
        <xdr:cNvPr id="634" name="直線コネクタ 633"/>
        <xdr:cNvCxnSpPr/>
      </xdr:nvCxnSpPr>
      <xdr:spPr>
        <a:xfrm flipV="1">
          <a:off x="13703300" y="13173624"/>
          <a:ext cx="889000" cy="4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3080</xdr:rowOff>
    </xdr:from>
    <xdr:to>
      <xdr:col>71</xdr:col>
      <xdr:colOff>177800</xdr:colOff>
      <xdr:row>77</xdr:row>
      <xdr:rowOff>14207</xdr:rowOff>
    </xdr:to>
    <xdr:cxnSp macro="">
      <xdr:nvCxnSpPr>
        <xdr:cNvPr id="637" name="直線コネクタ 636"/>
        <xdr:cNvCxnSpPr/>
      </xdr:nvCxnSpPr>
      <xdr:spPr>
        <a:xfrm>
          <a:off x="12814300" y="13204730"/>
          <a:ext cx="8890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150674</xdr:rowOff>
    </xdr:from>
    <xdr:ext cx="599010" cy="259045"/>
    <xdr:sp macro="" textlink="">
      <xdr:nvSpPr>
        <xdr:cNvPr id="639" name="テキスト ボックス 638"/>
        <xdr:cNvSpPr txBox="1"/>
      </xdr:nvSpPr>
      <xdr:spPr>
        <a:xfrm>
          <a:off x="13403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145347</xdr:rowOff>
    </xdr:from>
    <xdr:ext cx="599010" cy="259045"/>
    <xdr:sp macro="" textlink="">
      <xdr:nvSpPr>
        <xdr:cNvPr id="641" name="テキスト ボックス 640"/>
        <xdr:cNvSpPr txBox="1"/>
      </xdr:nvSpPr>
      <xdr:spPr>
        <a:xfrm>
          <a:off x="12514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62539</xdr:rowOff>
    </xdr:from>
    <xdr:to>
      <xdr:col>85</xdr:col>
      <xdr:colOff>177800</xdr:colOff>
      <xdr:row>76</xdr:row>
      <xdr:rowOff>164139</xdr:rowOff>
    </xdr:to>
    <xdr:sp macro="" textlink="">
      <xdr:nvSpPr>
        <xdr:cNvPr id="647" name="楕円 646"/>
        <xdr:cNvSpPr/>
      </xdr:nvSpPr>
      <xdr:spPr>
        <a:xfrm>
          <a:off x="16268700" y="130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85416</xdr:rowOff>
    </xdr:from>
    <xdr:ext cx="599010" cy="259045"/>
    <xdr:sp macro="" textlink="">
      <xdr:nvSpPr>
        <xdr:cNvPr id="648" name="公債費該当値テキスト"/>
        <xdr:cNvSpPr txBox="1"/>
      </xdr:nvSpPr>
      <xdr:spPr>
        <a:xfrm>
          <a:off x="16370300" y="12944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103132</xdr:rowOff>
    </xdr:from>
    <xdr:to>
      <xdr:col>81</xdr:col>
      <xdr:colOff>101600</xdr:colOff>
      <xdr:row>77</xdr:row>
      <xdr:rowOff>33282</xdr:rowOff>
    </xdr:to>
    <xdr:sp macro="" textlink="">
      <xdr:nvSpPr>
        <xdr:cNvPr id="649" name="楕円 648"/>
        <xdr:cNvSpPr/>
      </xdr:nvSpPr>
      <xdr:spPr>
        <a:xfrm>
          <a:off x="15430500" y="1313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49809</xdr:rowOff>
    </xdr:from>
    <xdr:ext cx="599010" cy="259045"/>
    <xdr:sp macro="" textlink="">
      <xdr:nvSpPr>
        <xdr:cNvPr id="650" name="テキスト ボックス 649"/>
        <xdr:cNvSpPr txBox="1"/>
      </xdr:nvSpPr>
      <xdr:spPr>
        <a:xfrm>
          <a:off x="15181795" y="12908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92624</xdr:rowOff>
    </xdr:from>
    <xdr:to>
      <xdr:col>76</xdr:col>
      <xdr:colOff>165100</xdr:colOff>
      <xdr:row>77</xdr:row>
      <xdr:rowOff>22774</xdr:rowOff>
    </xdr:to>
    <xdr:sp macro="" textlink="">
      <xdr:nvSpPr>
        <xdr:cNvPr id="651" name="楕円 650"/>
        <xdr:cNvSpPr/>
      </xdr:nvSpPr>
      <xdr:spPr>
        <a:xfrm>
          <a:off x="14541500" y="131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39302</xdr:rowOff>
    </xdr:from>
    <xdr:ext cx="599010" cy="259045"/>
    <xdr:sp macro="" textlink="">
      <xdr:nvSpPr>
        <xdr:cNvPr id="652" name="テキスト ボックス 651"/>
        <xdr:cNvSpPr txBox="1"/>
      </xdr:nvSpPr>
      <xdr:spPr>
        <a:xfrm>
          <a:off x="14292795" y="1289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134857</xdr:rowOff>
    </xdr:from>
    <xdr:to>
      <xdr:col>72</xdr:col>
      <xdr:colOff>38100</xdr:colOff>
      <xdr:row>77</xdr:row>
      <xdr:rowOff>65007</xdr:rowOff>
    </xdr:to>
    <xdr:sp macro="" textlink="">
      <xdr:nvSpPr>
        <xdr:cNvPr id="653" name="楕円 652"/>
        <xdr:cNvSpPr/>
      </xdr:nvSpPr>
      <xdr:spPr>
        <a:xfrm>
          <a:off x="13652500" y="131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81533</xdr:rowOff>
    </xdr:from>
    <xdr:ext cx="599010" cy="259045"/>
    <xdr:sp macro="" textlink="">
      <xdr:nvSpPr>
        <xdr:cNvPr id="654" name="テキスト ボックス 653"/>
        <xdr:cNvSpPr txBox="1"/>
      </xdr:nvSpPr>
      <xdr:spPr>
        <a:xfrm>
          <a:off x="13403795" y="1294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123730</xdr:rowOff>
    </xdr:from>
    <xdr:to>
      <xdr:col>67</xdr:col>
      <xdr:colOff>101600</xdr:colOff>
      <xdr:row>77</xdr:row>
      <xdr:rowOff>53880</xdr:rowOff>
    </xdr:to>
    <xdr:sp macro="" textlink="">
      <xdr:nvSpPr>
        <xdr:cNvPr id="655" name="楕円 654"/>
        <xdr:cNvSpPr/>
      </xdr:nvSpPr>
      <xdr:spPr>
        <a:xfrm>
          <a:off x="12763500" y="131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70408</xdr:rowOff>
    </xdr:from>
    <xdr:ext cx="599010" cy="259045"/>
    <xdr:sp macro="" textlink="">
      <xdr:nvSpPr>
        <xdr:cNvPr id="656" name="テキスト ボックス 655"/>
        <xdr:cNvSpPr txBox="1"/>
      </xdr:nvSpPr>
      <xdr:spPr>
        <a:xfrm>
          <a:off x="12514795" y="1292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11685</xdr:rowOff>
    </xdr:from>
    <xdr:to>
      <xdr:col>85</xdr:col>
      <xdr:colOff>127000</xdr:colOff>
      <xdr:row>99</xdr:row>
      <xdr:rowOff>19202</xdr:rowOff>
    </xdr:to>
    <xdr:cxnSp macro="">
      <xdr:nvCxnSpPr>
        <xdr:cNvPr id="687" name="直線コネクタ 686"/>
        <xdr:cNvCxnSpPr/>
      </xdr:nvCxnSpPr>
      <xdr:spPr>
        <a:xfrm>
          <a:off x="15481300" y="16985235"/>
          <a:ext cx="838200" cy="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11685</xdr:rowOff>
    </xdr:from>
    <xdr:to>
      <xdr:col>81</xdr:col>
      <xdr:colOff>50800</xdr:colOff>
      <xdr:row>99</xdr:row>
      <xdr:rowOff>13463</xdr:rowOff>
    </xdr:to>
    <xdr:cxnSp macro="">
      <xdr:nvCxnSpPr>
        <xdr:cNvPr id="690" name="直線コネクタ 689"/>
        <xdr:cNvCxnSpPr/>
      </xdr:nvCxnSpPr>
      <xdr:spPr>
        <a:xfrm flipV="1">
          <a:off x="14592300" y="16985235"/>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145968</xdr:rowOff>
    </xdr:from>
    <xdr:to>
      <xdr:col>76</xdr:col>
      <xdr:colOff>114300</xdr:colOff>
      <xdr:row>99</xdr:row>
      <xdr:rowOff>13463</xdr:rowOff>
    </xdr:to>
    <xdr:cxnSp macro="">
      <xdr:nvCxnSpPr>
        <xdr:cNvPr id="693" name="直線コネクタ 692"/>
        <xdr:cNvCxnSpPr/>
      </xdr:nvCxnSpPr>
      <xdr:spPr>
        <a:xfrm>
          <a:off x="13703300" y="16948068"/>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145968</xdr:rowOff>
    </xdr:from>
    <xdr:to>
      <xdr:col>71</xdr:col>
      <xdr:colOff>177800</xdr:colOff>
      <xdr:row>99</xdr:row>
      <xdr:rowOff>73827</xdr:rowOff>
    </xdr:to>
    <xdr:cxnSp macro="">
      <xdr:nvCxnSpPr>
        <xdr:cNvPr id="696" name="直線コネクタ 695"/>
        <xdr:cNvCxnSpPr/>
      </xdr:nvCxnSpPr>
      <xdr:spPr>
        <a:xfrm flipV="1">
          <a:off x="12814300" y="16948068"/>
          <a:ext cx="889000" cy="9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54312</xdr:rowOff>
    </xdr:from>
    <xdr:ext cx="534377" cy="259045"/>
    <xdr:sp macro="" textlink="">
      <xdr:nvSpPr>
        <xdr:cNvPr id="698" name="テキスト ボックス 697"/>
        <xdr:cNvSpPr txBox="1"/>
      </xdr:nvSpPr>
      <xdr:spPr>
        <a:xfrm>
          <a:off x="13436111" y="170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139852</xdr:rowOff>
    </xdr:from>
    <xdr:to>
      <xdr:col>85</xdr:col>
      <xdr:colOff>177800</xdr:colOff>
      <xdr:row>99</xdr:row>
      <xdr:rowOff>70002</xdr:rowOff>
    </xdr:to>
    <xdr:sp macro="" textlink="">
      <xdr:nvSpPr>
        <xdr:cNvPr id="706" name="楕円 705"/>
        <xdr:cNvSpPr/>
      </xdr:nvSpPr>
      <xdr:spPr>
        <a:xfrm>
          <a:off x="16268700" y="1694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99229</xdr:rowOff>
    </xdr:from>
    <xdr:ext cx="534377" cy="259045"/>
    <xdr:sp macro="" textlink="">
      <xdr:nvSpPr>
        <xdr:cNvPr id="707" name="積立金該当値テキスト"/>
        <xdr:cNvSpPr txBox="1"/>
      </xdr:nvSpPr>
      <xdr:spPr>
        <a:xfrm>
          <a:off x="16370300" y="1672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132335</xdr:rowOff>
    </xdr:from>
    <xdr:to>
      <xdr:col>81</xdr:col>
      <xdr:colOff>101600</xdr:colOff>
      <xdr:row>99</xdr:row>
      <xdr:rowOff>62485</xdr:rowOff>
    </xdr:to>
    <xdr:sp macro="" textlink="">
      <xdr:nvSpPr>
        <xdr:cNvPr id="708" name="楕円 707"/>
        <xdr:cNvSpPr/>
      </xdr:nvSpPr>
      <xdr:spPr>
        <a:xfrm>
          <a:off x="15430500" y="169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53612</xdr:rowOff>
    </xdr:from>
    <xdr:ext cx="534377" cy="259045"/>
    <xdr:sp macro="" textlink="">
      <xdr:nvSpPr>
        <xdr:cNvPr id="709" name="テキスト ボックス 708"/>
        <xdr:cNvSpPr txBox="1"/>
      </xdr:nvSpPr>
      <xdr:spPr>
        <a:xfrm>
          <a:off x="15214111" y="1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134113</xdr:rowOff>
    </xdr:from>
    <xdr:to>
      <xdr:col>76</xdr:col>
      <xdr:colOff>165100</xdr:colOff>
      <xdr:row>99</xdr:row>
      <xdr:rowOff>64263</xdr:rowOff>
    </xdr:to>
    <xdr:sp macro="" textlink="">
      <xdr:nvSpPr>
        <xdr:cNvPr id="710" name="楕円 709"/>
        <xdr:cNvSpPr/>
      </xdr:nvSpPr>
      <xdr:spPr>
        <a:xfrm>
          <a:off x="14541500" y="1693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80790</xdr:rowOff>
    </xdr:from>
    <xdr:ext cx="534377" cy="259045"/>
    <xdr:sp macro="" textlink="">
      <xdr:nvSpPr>
        <xdr:cNvPr id="711" name="テキスト ボックス 710"/>
        <xdr:cNvSpPr txBox="1"/>
      </xdr:nvSpPr>
      <xdr:spPr>
        <a:xfrm>
          <a:off x="14325111" y="1671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95168</xdr:rowOff>
    </xdr:from>
    <xdr:to>
      <xdr:col>72</xdr:col>
      <xdr:colOff>38100</xdr:colOff>
      <xdr:row>99</xdr:row>
      <xdr:rowOff>25318</xdr:rowOff>
    </xdr:to>
    <xdr:sp macro="" textlink="">
      <xdr:nvSpPr>
        <xdr:cNvPr id="712" name="楕円 711"/>
        <xdr:cNvSpPr/>
      </xdr:nvSpPr>
      <xdr:spPr>
        <a:xfrm>
          <a:off x="13652500" y="168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41845</xdr:rowOff>
    </xdr:from>
    <xdr:ext cx="599010" cy="259045"/>
    <xdr:sp macro="" textlink="">
      <xdr:nvSpPr>
        <xdr:cNvPr id="713" name="テキスト ボックス 712"/>
        <xdr:cNvSpPr txBox="1"/>
      </xdr:nvSpPr>
      <xdr:spPr>
        <a:xfrm>
          <a:off x="13403795" y="1667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23027</xdr:rowOff>
    </xdr:from>
    <xdr:to>
      <xdr:col>67</xdr:col>
      <xdr:colOff>101600</xdr:colOff>
      <xdr:row>99</xdr:row>
      <xdr:rowOff>124627</xdr:rowOff>
    </xdr:to>
    <xdr:sp macro="" textlink="">
      <xdr:nvSpPr>
        <xdr:cNvPr id="714" name="楕円 713"/>
        <xdr:cNvSpPr/>
      </xdr:nvSpPr>
      <xdr:spPr>
        <a:xfrm>
          <a:off x="12763500" y="16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115754</xdr:rowOff>
    </xdr:from>
    <xdr:ext cx="534377" cy="259045"/>
    <xdr:sp macro="" textlink="">
      <xdr:nvSpPr>
        <xdr:cNvPr id="715" name="テキスト ボックス 714"/>
        <xdr:cNvSpPr txBox="1"/>
      </xdr:nvSpPr>
      <xdr:spPr>
        <a:xfrm>
          <a:off x="12547111" y="1708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79997</xdr:rowOff>
    </xdr:from>
    <xdr:to>
      <xdr:col>116</xdr:col>
      <xdr:colOff>63500</xdr:colOff>
      <xdr:row>39</xdr:row>
      <xdr:rowOff>38297</xdr:rowOff>
    </xdr:to>
    <xdr:cxnSp macro="">
      <xdr:nvCxnSpPr>
        <xdr:cNvPr id="744" name="直線コネクタ 743"/>
        <xdr:cNvCxnSpPr/>
      </xdr:nvCxnSpPr>
      <xdr:spPr>
        <a:xfrm flipV="1">
          <a:off x="21323300" y="6423647"/>
          <a:ext cx="838200" cy="30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118743</xdr:rowOff>
    </xdr:from>
    <xdr:ext cx="469744" cy="259045"/>
    <xdr:sp macro="" textlink="">
      <xdr:nvSpPr>
        <xdr:cNvPr id="745" name="投資及び出資金平均値テキスト"/>
        <xdr:cNvSpPr txBox="1"/>
      </xdr:nvSpPr>
      <xdr:spPr>
        <a:xfrm>
          <a:off x="22212300" y="66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35078</xdr:rowOff>
    </xdr:from>
    <xdr:to>
      <xdr:col>111</xdr:col>
      <xdr:colOff>177800</xdr:colOff>
      <xdr:row>39</xdr:row>
      <xdr:rowOff>38297</xdr:rowOff>
    </xdr:to>
    <xdr:cxnSp macro="">
      <xdr:nvCxnSpPr>
        <xdr:cNvPr id="747" name="直線コネクタ 746"/>
        <xdr:cNvCxnSpPr/>
      </xdr:nvCxnSpPr>
      <xdr:spPr>
        <a:xfrm>
          <a:off x="20434300" y="6721628"/>
          <a:ext cx="889000" cy="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33001</xdr:rowOff>
    </xdr:from>
    <xdr:to>
      <xdr:col>107</xdr:col>
      <xdr:colOff>50800</xdr:colOff>
      <xdr:row>39</xdr:row>
      <xdr:rowOff>35078</xdr:rowOff>
    </xdr:to>
    <xdr:cxnSp macro="">
      <xdr:nvCxnSpPr>
        <xdr:cNvPr id="750" name="直線コネクタ 749"/>
        <xdr:cNvCxnSpPr/>
      </xdr:nvCxnSpPr>
      <xdr:spPr>
        <a:xfrm>
          <a:off x="19545300" y="6719551"/>
          <a:ext cx="8890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31744</xdr:rowOff>
    </xdr:from>
    <xdr:to>
      <xdr:col>102</xdr:col>
      <xdr:colOff>114300</xdr:colOff>
      <xdr:row>39</xdr:row>
      <xdr:rowOff>33001</xdr:rowOff>
    </xdr:to>
    <xdr:cxnSp macro="">
      <xdr:nvCxnSpPr>
        <xdr:cNvPr id="753" name="直線コネクタ 752"/>
        <xdr:cNvCxnSpPr/>
      </xdr:nvCxnSpPr>
      <xdr:spPr>
        <a:xfrm>
          <a:off x="18656300" y="6718294"/>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29197</xdr:rowOff>
    </xdr:from>
    <xdr:to>
      <xdr:col>116</xdr:col>
      <xdr:colOff>114300</xdr:colOff>
      <xdr:row>37</xdr:row>
      <xdr:rowOff>130797</xdr:rowOff>
    </xdr:to>
    <xdr:sp macro="" textlink="">
      <xdr:nvSpPr>
        <xdr:cNvPr id="763" name="楕円 762"/>
        <xdr:cNvSpPr/>
      </xdr:nvSpPr>
      <xdr:spPr>
        <a:xfrm>
          <a:off x="22110700" y="63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52074</xdr:rowOff>
    </xdr:from>
    <xdr:ext cx="534377" cy="259045"/>
    <xdr:sp macro="" textlink="">
      <xdr:nvSpPr>
        <xdr:cNvPr id="764" name="投資及び出資金該当値テキスト"/>
        <xdr:cNvSpPr txBox="1"/>
      </xdr:nvSpPr>
      <xdr:spPr>
        <a:xfrm>
          <a:off x="22212300" y="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158947</xdr:rowOff>
    </xdr:from>
    <xdr:to>
      <xdr:col>112</xdr:col>
      <xdr:colOff>38100</xdr:colOff>
      <xdr:row>39</xdr:row>
      <xdr:rowOff>89097</xdr:rowOff>
    </xdr:to>
    <xdr:sp macro="" textlink="">
      <xdr:nvSpPr>
        <xdr:cNvPr id="765" name="楕円 764"/>
        <xdr:cNvSpPr/>
      </xdr:nvSpPr>
      <xdr:spPr>
        <a:xfrm>
          <a:off x="21272500" y="667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80224</xdr:rowOff>
    </xdr:from>
    <xdr:ext cx="378565" cy="259045"/>
    <xdr:sp macro="" textlink="">
      <xdr:nvSpPr>
        <xdr:cNvPr id="766" name="テキスト ボックス 765"/>
        <xdr:cNvSpPr txBox="1"/>
      </xdr:nvSpPr>
      <xdr:spPr>
        <a:xfrm>
          <a:off x="21134017" y="676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155728</xdr:rowOff>
    </xdr:from>
    <xdr:to>
      <xdr:col>107</xdr:col>
      <xdr:colOff>101600</xdr:colOff>
      <xdr:row>39</xdr:row>
      <xdr:rowOff>85878</xdr:rowOff>
    </xdr:to>
    <xdr:sp macro="" textlink="">
      <xdr:nvSpPr>
        <xdr:cNvPr id="767" name="楕円 766"/>
        <xdr:cNvSpPr/>
      </xdr:nvSpPr>
      <xdr:spPr>
        <a:xfrm>
          <a:off x="20383500" y="66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77005</xdr:rowOff>
    </xdr:from>
    <xdr:ext cx="378565" cy="259045"/>
    <xdr:sp macro="" textlink="">
      <xdr:nvSpPr>
        <xdr:cNvPr id="768" name="テキスト ボックス 767"/>
        <xdr:cNvSpPr txBox="1"/>
      </xdr:nvSpPr>
      <xdr:spPr>
        <a:xfrm>
          <a:off x="20245017" y="67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153651</xdr:rowOff>
    </xdr:from>
    <xdr:to>
      <xdr:col>102</xdr:col>
      <xdr:colOff>165100</xdr:colOff>
      <xdr:row>39</xdr:row>
      <xdr:rowOff>83801</xdr:rowOff>
    </xdr:to>
    <xdr:sp macro="" textlink="">
      <xdr:nvSpPr>
        <xdr:cNvPr id="769" name="楕円 768"/>
        <xdr:cNvSpPr/>
      </xdr:nvSpPr>
      <xdr:spPr>
        <a:xfrm>
          <a:off x="19494500" y="66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74928</xdr:rowOff>
    </xdr:from>
    <xdr:ext cx="378565" cy="259045"/>
    <xdr:sp macro="" textlink="">
      <xdr:nvSpPr>
        <xdr:cNvPr id="770" name="テキスト ボックス 769"/>
        <xdr:cNvSpPr txBox="1"/>
      </xdr:nvSpPr>
      <xdr:spPr>
        <a:xfrm>
          <a:off x="19356017" y="6761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152394</xdr:rowOff>
    </xdr:from>
    <xdr:to>
      <xdr:col>98</xdr:col>
      <xdr:colOff>38100</xdr:colOff>
      <xdr:row>39</xdr:row>
      <xdr:rowOff>82544</xdr:rowOff>
    </xdr:to>
    <xdr:sp macro="" textlink="">
      <xdr:nvSpPr>
        <xdr:cNvPr id="771" name="楕円 770"/>
        <xdr:cNvSpPr/>
      </xdr:nvSpPr>
      <xdr:spPr>
        <a:xfrm>
          <a:off x="18605500" y="666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73671</xdr:rowOff>
    </xdr:from>
    <xdr:ext cx="378565" cy="259045"/>
    <xdr:sp macro="" textlink="">
      <xdr:nvSpPr>
        <xdr:cNvPr id="772" name="テキスト ボックス 771"/>
        <xdr:cNvSpPr txBox="1"/>
      </xdr:nvSpPr>
      <xdr:spPr>
        <a:xfrm>
          <a:off x="18467017" y="6760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87350</xdr:rowOff>
    </xdr:from>
    <xdr:to>
      <xdr:col>116</xdr:col>
      <xdr:colOff>63500</xdr:colOff>
      <xdr:row>57</xdr:row>
      <xdr:rowOff>92913</xdr:rowOff>
    </xdr:to>
    <xdr:cxnSp macro="">
      <xdr:nvCxnSpPr>
        <xdr:cNvPr id="801" name="直線コネクタ 800"/>
        <xdr:cNvCxnSpPr/>
      </xdr:nvCxnSpPr>
      <xdr:spPr>
        <a:xfrm flipV="1">
          <a:off x="21323300" y="9860000"/>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92913</xdr:rowOff>
    </xdr:from>
    <xdr:to>
      <xdr:col>111</xdr:col>
      <xdr:colOff>177800</xdr:colOff>
      <xdr:row>57</xdr:row>
      <xdr:rowOff>95714</xdr:rowOff>
    </xdr:to>
    <xdr:cxnSp macro="">
      <xdr:nvCxnSpPr>
        <xdr:cNvPr id="804" name="直線コネクタ 803"/>
        <xdr:cNvCxnSpPr/>
      </xdr:nvCxnSpPr>
      <xdr:spPr>
        <a:xfrm flipV="1">
          <a:off x="20434300" y="9865563"/>
          <a:ext cx="889000" cy="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95714</xdr:rowOff>
    </xdr:from>
    <xdr:to>
      <xdr:col>107</xdr:col>
      <xdr:colOff>50800</xdr:colOff>
      <xdr:row>57</xdr:row>
      <xdr:rowOff>96780</xdr:rowOff>
    </xdr:to>
    <xdr:cxnSp macro="">
      <xdr:nvCxnSpPr>
        <xdr:cNvPr id="807" name="直線コネクタ 806"/>
        <xdr:cNvCxnSpPr/>
      </xdr:nvCxnSpPr>
      <xdr:spPr>
        <a:xfrm flipV="1">
          <a:off x="19545300" y="9868364"/>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96780</xdr:rowOff>
    </xdr:from>
    <xdr:to>
      <xdr:col>102</xdr:col>
      <xdr:colOff>114300</xdr:colOff>
      <xdr:row>57</xdr:row>
      <xdr:rowOff>101657</xdr:rowOff>
    </xdr:to>
    <xdr:cxnSp macro="">
      <xdr:nvCxnSpPr>
        <xdr:cNvPr id="810" name="直線コネクタ 809"/>
        <xdr:cNvCxnSpPr/>
      </xdr:nvCxnSpPr>
      <xdr:spPr>
        <a:xfrm flipV="1">
          <a:off x="18656300" y="9869430"/>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36550</xdr:rowOff>
    </xdr:from>
    <xdr:to>
      <xdr:col>116</xdr:col>
      <xdr:colOff>114300</xdr:colOff>
      <xdr:row>57</xdr:row>
      <xdr:rowOff>138150</xdr:rowOff>
    </xdr:to>
    <xdr:sp macro="" textlink="">
      <xdr:nvSpPr>
        <xdr:cNvPr id="820" name="楕円 819"/>
        <xdr:cNvSpPr/>
      </xdr:nvSpPr>
      <xdr:spPr>
        <a:xfrm>
          <a:off x="22110700" y="98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59427</xdr:rowOff>
    </xdr:from>
    <xdr:ext cx="534377" cy="259045"/>
    <xdr:sp macro="" textlink="">
      <xdr:nvSpPr>
        <xdr:cNvPr id="821" name="貸付金該当値テキスト"/>
        <xdr:cNvSpPr txBox="1"/>
      </xdr:nvSpPr>
      <xdr:spPr>
        <a:xfrm>
          <a:off x="22212300" y="966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42113</xdr:rowOff>
    </xdr:from>
    <xdr:to>
      <xdr:col>112</xdr:col>
      <xdr:colOff>38100</xdr:colOff>
      <xdr:row>57</xdr:row>
      <xdr:rowOff>143713</xdr:rowOff>
    </xdr:to>
    <xdr:sp macro="" textlink="">
      <xdr:nvSpPr>
        <xdr:cNvPr id="822" name="楕円 821"/>
        <xdr:cNvSpPr/>
      </xdr:nvSpPr>
      <xdr:spPr>
        <a:xfrm>
          <a:off x="21272500" y="981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160240</xdr:rowOff>
    </xdr:from>
    <xdr:ext cx="534377" cy="259045"/>
    <xdr:sp macro="" textlink="">
      <xdr:nvSpPr>
        <xdr:cNvPr id="823" name="テキスト ボックス 822"/>
        <xdr:cNvSpPr txBox="1"/>
      </xdr:nvSpPr>
      <xdr:spPr>
        <a:xfrm>
          <a:off x="21056111" y="958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44914</xdr:rowOff>
    </xdr:from>
    <xdr:to>
      <xdr:col>107</xdr:col>
      <xdr:colOff>101600</xdr:colOff>
      <xdr:row>57</xdr:row>
      <xdr:rowOff>146514</xdr:rowOff>
    </xdr:to>
    <xdr:sp macro="" textlink="">
      <xdr:nvSpPr>
        <xdr:cNvPr id="824" name="楕円 823"/>
        <xdr:cNvSpPr/>
      </xdr:nvSpPr>
      <xdr:spPr>
        <a:xfrm>
          <a:off x="20383500" y="98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163041</xdr:rowOff>
    </xdr:from>
    <xdr:ext cx="534377" cy="259045"/>
    <xdr:sp macro="" textlink="">
      <xdr:nvSpPr>
        <xdr:cNvPr id="825" name="テキスト ボックス 824"/>
        <xdr:cNvSpPr txBox="1"/>
      </xdr:nvSpPr>
      <xdr:spPr>
        <a:xfrm>
          <a:off x="20167111" y="95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45980</xdr:rowOff>
    </xdr:from>
    <xdr:to>
      <xdr:col>102</xdr:col>
      <xdr:colOff>165100</xdr:colOff>
      <xdr:row>57</xdr:row>
      <xdr:rowOff>147580</xdr:rowOff>
    </xdr:to>
    <xdr:sp macro="" textlink="">
      <xdr:nvSpPr>
        <xdr:cNvPr id="826" name="楕円 825"/>
        <xdr:cNvSpPr/>
      </xdr:nvSpPr>
      <xdr:spPr>
        <a:xfrm>
          <a:off x="19494500" y="981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164107</xdr:rowOff>
    </xdr:from>
    <xdr:ext cx="534377" cy="259045"/>
    <xdr:sp macro="" textlink="">
      <xdr:nvSpPr>
        <xdr:cNvPr id="827" name="テキスト ボックス 826"/>
        <xdr:cNvSpPr txBox="1"/>
      </xdr:nvSpPr>
      <xdr:spPr>
        <a:xfrm>
          <a:off x="19278111" y="959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50857</xdr:rowOff>
    </xdr:from>
    <xdr:to>
      <xdr:col>98</xdr:col>
      <xdr:colOff>38100</xdr:colOff>
      <xdr:row>57</xdr:row>
      <xdr:rowOff>152457</xdr:rowOff>
    </xdr:to>
    <xdr:sp macro="" textlink="">
      <xdr:nvSpPr>
        <xdr:cNvPr id="828" name="楕円 827"/>
        <xdr:cNvSpPr/>
      </xdr:nvSpPr>
      <xdr:spPr>
        <a:xfrm>
          <a:off x="18605500" y="982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168984</xdr:rowOff>
    </xdr:from>
    <xdr:ext cx="534377" cy="259045"/>
    <xdr:sp macro="" textlink="">
      <xdr:nvSpPr>
        <xdr:cNvPr id="829" name="テキスト ボックス 828"/>
        <xdr:cNvSpPr txBox="1"/>
      </xdr:nvSpPr>
      <xdr:spPr>
        <a:xfrm>
          <a:off x="18389111" y="959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13261</xdr:rowOff>
    </xdr:from>
    <xdr:to>
      <xdr:col>116</xdr:col>
      <xdr:colOff>63500</xdr:colOff>
      <xdr:row>77</xdr:row>
      <xdr:rowOff>6133</xdr:rowOff>
    </xdr:to>
    <xdr:cxnSp macro="">
      <xdr:nvCxnSpPr>
        <xdr:cNvPr id="856" name="直線コネクタ 855"/>
        <xdr:cNvCxnSpPr/>
      </xdr:nvCxnSpPr>
      <xdr:spPr>
        <a:xfrm>
          <a:off x="21323300" y="13043461"/>
          <a:ext cx="838200" cy="16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133800</xdr:rowOff>
    </xdr:from>
    <xdr:ext cx="599010" cy="259045"/>
    <xdr:sp macro="" textlink="">
      <xdr:nvSpPr>
        <xdr:cNvPr id="857" name="繰出金平均値テキスト"/>
        <xdr:cNvSpPr txBox="1"/>
      </xdr:nvSpPr>
      <xdr:spPr>
        <a:xfrm>
          <a:off x="22212300" y="12821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13261</xdr:rowOff>
    </xdr:from>
    <xdr:to>
      <xdr:col>111</xdr:col>
      <xdr:colOff>177800</xdr:colOff>
      <xdr:row>76</xdr:row>
      <xdr:rowOff>60311</xdr:rowOff>
    </xdr:to>
    <xdr:cxnSp macro="">
      <xdr:nvCxnSpPr>
        <xdr:cNvPr id="859" name="直線コネクタ 858"/>
        <xdr:cNvCxnSpPr/>
      </xdr:nvCxnSpPr>
      <xdr:spPr>
        <a:xfrm flipV="1">
          <a:off x="20434300" y="13043461"/>
          <a:ext cx="889000" cy="4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167602</xdr:rowOff>
    </xdr:from>
    <xdr:to>
      <xdr:col>107</xdr:col>
      <xdr:colOff>50800</xdr:colOff>
      <xdr:row>76</xdr:row>
      <xdr:rowOff>60311</xdr:rowOff>
    </xdr:to>
    <xdr:cxnSp macro="">
      <xdr:nvCxnSpPr>
        <xdr:cNvPr id="862" name="直線コネクタ 861"/>
        <xdr:cNvCxnSpPr/>
      </xdr:nvCxnSpPr>
      <xdr:spPr>
        <a:xfrm>
          <a:off x="19545300" y="13026352"/>
          <a:ext cx="889000" cy="6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167602</xdr:rowOff>
    </xdr:from>
    <xdr:to>
      <xdr:col>102</xdr:col>
      <xdr:colOff>114300</xdr:colOff>
      <xdr:row>76</xdr:row>
      <xdr:rowOff>83317</xdr:rowOff>
    </xdr:to>
    <xdr:cxnSp macro="">
      <xdr:nvCxnSpPr>
        <xdr:cNvPr id="865" name="直線コネクタ 864"/>
        <xdr:cNvCxnSpPr/>
      </xdr:nvCxnSpPr>
      <xdr:spPr>
        <a:xfrm flipV="1">
          <a:off x="18656300" y="13026352"/>
          <a:ext cx="889000" cy="8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57669</xdr:rowOff>
    </xdr:from>
    <xdr:ext cx="599010" cy="259045"/>
    <xdr:sp macro="" textlink="">
      <xdr:nvSpPr>
        <xdr:cNvPr id="867" name="テキスト ボックス 866"/>
        <xdr:cNvSpPr txBox="1"/>
      </xdr:nvSpPr>
      <xdr:spPr>
        <a:xfrm>
          <a:off x="19245795" y="1274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71577</xdr:rowOff>
    </xdr:from>
    <xdr:ext cx="599010" cy="259045"/>
    <xdr:sp macro="" textlink="">
      <xdr:nvSpPr>
        <xdr:cNvPr id="869" name="テキスト ボックス 868"/>
        <xdr:cNvSpPr txBox="1"/>
      </xdr:nvSpPr>
      <xdr:spPr>
        <a:xfrm>
          <a:off x="18356795" y="12758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126783</xdr:rowOff>
    </xdr:from>
    <xdr:to>
      <xdr:col>116</xdr:col>
      <xdr:colOff>114300</xdr:colOff>
      <xdr:row>77</xdr:row>
      <xdr:rowOff>56933</xdr:rowOff>
    </xdr:to>
    <xdr:sp macro="" textlink="">
      <xdr:nvSpPr>
        <xdr:cNvPr id="875" name="楕円 874"/>
        <xdr:cNvSpPr/>
      </xdr:nvSpPr>
      <xdr:spPr>
        <a:xfrm>
          <a:off x="22110700" y="1315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41710</xdr:rowOff>
    </xdr:from>
    <xdr:ext cx="534377" cy="259045"/>
    <xdr:sp macro="" textlink="">
      <xdr:nvSpPr>
        <xdr:cNvPr id="876" name="繰出金該当値テキスト"/>
        <xdr:cNvSpPr txBox="1"/>
      </xdr:nvSpPr>
      <xdr:spPr>
        <a:xfrm>
          <a:off x="22212300" y="1307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133911</xdr:rowOff>
    </xdr:from>
    <xdr:to>
      <xdr:col>112</xdr:col>
      <xdr:colOff>38100</xdr:colOff>
      <xdr:row>76</xdr:row>
      <xdr:rowOff>64061</xdr:rowOff>
    </xdr:to>
    <xdr:sp macro="" textlink="">
      <xdr:nvSpPr>
        <xdr:cNvPr id="877" name="楕円 876"/>
        <xdr:cNvSpPr/>
      </xdr:nvSpPr>
      <xdr:spPr>
        <a:xfrm>
          <a:off x="21272500" y="129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55188</xdr:rowOff>
    </xdr:from>
    <xdr:ext cx="599010" cy="259045"/>
    <xdr:sp macro="" textlink="">
      <xdr:nvSpPr>
        <xdr:cNvPr id="878" name="テキスト ボックス 877"/>
        <xdr:cNvSpPr txBox="1"/>
      </xdr:nvSpPr>
      <xdr:spPr>
        <a:xfrm>
          <a:off x="21023795" y="1308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9511</xdr:rowOff>
    </xdr:from>
    <xdr:to>
      <xdr:col>107</xdr:col>
      <xdr:colOff>101600</xdr:colOff>
      <xdr:row>76</xdr:row>
      <xdr:rowOff>111111</xdr:rowOff>
    </xdr:to>
    <xdr:sp macro="" textlink="">
      <xdr:nvSpPr>
        <xdr:cNvPr id="879" name="楕円 878"/>
        <xdr:cNvSpPr/>
      </xdr:nvSpPr>
      <xdr:spPr>
        <a:xfrm>
          <a:off x="20383500" y="130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102238</xdr:rowOff>
    </xdr:from>
    <xdr:ext cx="534377" cy="259045"/>
    <xdr:sp macro="" textlink="">
      <xdr:nvSpPr>
        <xdr:cNvPr id="880" name="テキスト ボックス 879"/>
        <xdr:cNvSpPr txBox="1"/>
      </xdr:nvSpPr>
      <xdr:spPr>
        <a:xfrm>
          <a:off x="20167111" y="1313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116803</xdr:rowOff>
    </xdr:from>
    <xdr:to>
      <xdr:col>102</xdr:col>
      <xdr:colOff>165100</xdr:colOff>
      <xdr:row>76</xdr:row>
      <xdr:rowOff>46952</xdr:rowOff>
    </xdr:to>
    <xdr:sp macro="" textlink="">
      <xdr:nvSpPr>
        <xdr:cNvPr id="881" name="楕円 880"/>
        <xdr:cNvSpPr/>
      </xdr:nvSpPr>
      <xdr:spPr>
        <a:xfrm>
          <a:off x="19494500" y="129755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38079</xdr:rowOff>
    </xdr:from>
    <xdr:ext cx="599010" cy="259045"/>
    <xdr:sp macro="" textlink="">
      <xdr:nvSpPr>
        <xdr:cNvPr id="882" name="テキスト ボックス 881"/>
        <xdr:cNvSpPr txBox="1"/>
      </xdr:nvSpPr>
      <xdr:spPr>
        <a:xfrm>
          <a:off x="19245795" y="1306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32517</xdr:rowOff>
    </xdr:from>
    <xdr:to>
      <xdr:col>98</xdr:col>
      <xdr:colOff>38100</xdr:colOff>
      <xdr:row>76</xdr:row>
      <xdr:rowOff>134117</xdr:rowOff>
    </xdr:to>
    <xdr:sp macro="" textlink="">
      <xdr:nvSpPr>
        <xdr:cNvPr id="883" name="楕円 882"/>
        <xdr:cNvSpPr/>
      </xdr:nvSpPr>
      <xdr:spPr>
        <a:xfrm>
          <a:off x="18605500" y="130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125244</xdr:rowOff>
    </xdr:from>
    <xdr:ext cx="534377" cy="259045"/>
    <xdr:sp macro="" textlink="">
      <xdr:nvSpPr>
        <xdr:cNvPr id="884" name="テキスト ボックス 883"/>
        <xdr:cNvSpPr txBox="1"/>
      </xdr:nvSpPr>
      <xdr:spPr>
        <a:xfrm>
          <a:off x="18389111" y="1315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a:t>
          </a:r>
          <a:r>
            <a:rPr kumimoji="1" lang="ja-JP" altLang="en-US" sz="1100">
              <a:solidFill>
                <a:schemeClr val="dk1"/>
              </a:solidFill>
              <a:effectLst/>
              <a:latin typeface="+mn-lt"/>
              <a:ea typeface="+mn-ea"/>
              <a:cs typeface="+mn-cs"/>
            </a:rPr>
            <a:t>新たな職員採用を行ったうえに、退職者が見込めないことから、今後更に</a:t>
          </a:r>
          <a:r>
            <a:rPr kumimoji="1" lang="ja-JP" altLang="ja-JP" sz="1100">
              <a:solidFill>
                <a:schemeClr val="dk1"/>
              </a:solidFill>
              <a:effectLst/>
              <a:latin typeface="+mn-lt"/>
              <a:ea typeface="+mn-ea"/>
              <a:cs typeface="+mn-cs"/>
            </a:rPr>
            <a:t>増加傾向にある。補助費等は類似団体より多くなっており、内容分析などのうえ減少に努めなければならない。</a:t>
          </a:r>
          <a:r>
            <a:rPr kumimoji="1" lang="ja-JP" altLang="en-US" sz="1100">
              <a:solidFill>
                <a:schemeClr val="dk1"/>
              </a:solidFill>
              <a:effectLst/>
              <a:latin typeface="+mn-lt"/>
              <a:ea typeface="+mn-ea"/>
              <a:cs typeface="+mn-cs"/>
            </a:rPr>
            <a:t>公債費は、交付税措置の多いものを借り入れているが、類似団体と比較してコストは増大しているので、予断は許さない。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また、普通建設事業費</a:t>
          </a:r>
          <a:r>
            <a:rPr kumimoji="1" lang="ja-JP" altLang="en-US" sz="1100">
              <a:solidFill>
                <a:schemeClr val="dk1"/>
              </a:solidFill>
              <a:effectLst/>
              <a:latin typeface="+mn-lt"/>
              <a:ea typeface="+mn-ea"/>
              <a:cs typeface="+mn-cs"/>
            </a:rPr>
            <a:t>全体では</a:t>
          </a:r>
          <a:r>
            <a:rPr kumimoji="1" lang="ja-JP" altLang="ja-JP" sz="1100">
              <a:solidFill>
                <a:schemeClr val="dk1"/>
              </a:solidFill>
              <a:effectLst/>
              <a:latin typeface="+mn-lt"/>
              <a:ea typeface="+mn-ea"/>
              <a:cs typeface="+mn-cs"/>
            </a:rPr>
            <a:t>類似団体より</a:t>
          </a:r>
          <a:r>
            <a:rPr kumimoji="1" lang="ja-JP" altLang="en-US" sz="1100">
              <a:solidFill>
                <a:schemeClr val="dk1"/>
              </a:solidFill>
              <a:effectLst/>
              <a:latin typeface="+mn-lt"/>
              <a:ea typeface="+mn-ea"/>
              <a:cs typeface="+mn-cs"/>
            </a:rPr>
            <a:t>少なくなったが、これから学校関連施設の改修等が控えていることから、特に留意しなければならない。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総合計画等により</a:t>
          </a:r>
          <a:r>
            <a:rPr kumimoji="1" lang="ja-JP" altLang="en-US" sz="1100">
              <a:solidFill>
                <a:schemeClr val="dk1"/>
              </a:solidFill>
              <a:effectLst/>
              <a:latin typeface="+mn-lt"/>
              <a:ea typeface="+mn-ea"/>
              <a:cs typeface="+mn-cs"/>
            </a:rPr>
            <a:t>必要</a:t>
          </a:r>
          <a:r>
            <a:rPr kumimoji="1" lang="ja-JP" altLang="ja-JP" sz="1100">
              <a:solidFill>
                <a:schemeClr val="dk1"/>
              </a:solidFill>
              <a:effectLst/>
              <a:latin typeface="+mn-lt"/>
              <a:ea typeface="+mn-ea"/>
              <a:cs typeface="+mn-cs"/>
            </a:rPr>
            <a:t>事業を</a:t>
          </a:r>
          <a:r>
            <a:rPr kumimoji="1" lang="ja-JP" altLang="en-US" sz="1100">
              <a:solidFill>
                <a:schemeClr val="dk1"/>
              </a:solidFill>
              <a:effectLst/>
              <a:latin typeface="+mn-lt"/>
              <a:ea typeface="+mn-ea"/>
              <a:cs typeface="+mn-cs"/>
            </a:rPr>
            <a:t>把握しながらも、年度年度の予算査定により平準化等に努め</a:t>
          </a:r>
          <a:r>
            <a:rPr kumimoji="1" lang="ja-JP" altLang="ja-JP" sz="1100">
              <a:solidFill>
                <a:schemeClr val="dk1"/>
              </a:solidFill>
              <a:effectLst/>
              <a:latin typeface="+mn-lt"/>
              <a:ea typeface="+mn-ea"/>
              <a:cs typeface="+mn-cs"/>
            </a:rPr>
            <a:t>、急激な公債費の上昇とならないようにすることが</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重要と考えている。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北海道更別村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3,175
3,168
176.90
4,883,265
4,688,445
192,164
2,787,753
4,386,484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77159</xdr:rowOff>
    </xdr:from>
    <xdr:to>
      <xdr:col>24</xdr:col>
      <xdr:colOff>63500</xdr:colOff>
      <xdr:row>37</xdr:row>
      <xdr:rowOff>97961</xdr:rowOff>
    </xdr:to>
    <xdr:cxnSp macro="">
      <xdr:nvCxnSpPr>
        <xdr:cNvPr id="60" name="直線コネクタ 59"/>
        <xdr:cNvCxnSpPr/>
      </xdr:nvCxnSpPr>
      <xdr:spPr>
        <a:xfrm flipV="1">
          <a:off x="3797300" y="6420809"/>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97961</xdr:rowOff>
    </xdr:from>
    <xdr:to>
      <xdr:col>19</xdr:col>
      <xdr:colOff>177800</xdr:colOff>
      <xdr:row>37</xdr:row>
      <xdr:rowOff>103715</xdr:rowOff>
    </xdr:to>
    <xdr:cxnSp macro="">
      <xdr:nvCxnSpPr>
        <xdr:cNvPr id="63" name="直線コネクタ 62"/>
        <xdr:cNvCxnSpPr/>
      </xdr:nvCxnSpPr>
      <xdr:spPr>
        <a:xfrm flipV="1">
          <a:off x="2908300" y="6441611"/>
          <a:ext cx="889000" cy="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96914</xdr:rowOff>
    </xdr:from>
    <xdr:to>
      <xdr:col>15</xdr:col>
      <xdr:colOff>50800</xdr:colOff>
      <xdr:row>37</xdr:row>
      <xdr:rowOff>103715</xdr:rowOff>
    </xdr:to>
    <xdr:cxnSp macro="">
      <xdr:nvCxnSpPr>
        <xdr:cNvPr id="66" name="直線コネクタ 65"/>
        <xdr:cNvCxnSpPr/>
      </xdr:nvCxnSpPr>
      <xdr:spPr>
        <a:xfrm>
          <a:off x="2019300" y="6440564"/>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96914</xdr:rowOff>
    </xdr:from>
    <xdr:to>
      <xdr:col>10</xdr:col>
      <xdr:colOff>114300</xdr:colOff>
      <xdr:row>37</xdr:row>
      <xdr:rowOff>101409</xdr:rowOff>
    </xdr:to>
    <xdr:cxnSp macro="">
      <xdr:nvCxnSpPr>
        <xdr:cNvPr id="69" name="直線コネクタ 68"/>
        <xdr:cNvCxnSpPr/>
      </xdr:nvCxnSpPr>
      <xdr:spPr>
        <a:xfrm flipV="1">
          <a:off x="1130300" y="6440564"/>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26359</xdr:rowOff>
    </xdr:from>
    <xdr:to>
      <xdr:col>24</xdr:col>
      <xdr:colOff>114300</xdr:colOff>
      <xdr:row>37</xdr:row>
      <xdr:rowOff>127959</xdr:rowOff>
    </xdr:to>
    <xdr:sp macro="" textlink="">
      <xdr:nvSpPr>
        <xdr:cNvPr id="79" name="楕円 78"/>
        <xdr:cNvSpPr/>
      </xdr:nvSpPr>
      <xdr:spPr>
        <a:xfrm>
          <a:off x="4584700" y="637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4786</xdr:rowOff>
    </xdr:from>
    <xdr:ext cx="534377" cy="259045"/>
    <xdr:sp macro="" textlink="">
      <xdr:nvSpPr>
        <xdr:cNvPr id="80" name="議会費該当値テキスト"/>
        <xdr:cNvSpPr txBox="1"/>
      </xdr:nvSpPr>
      <xdr:spPr>
        <a:xfrm>
          <a:off x="4686300" y="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47161</xdr:rowOff>
    </xdr:from>
    <xdr:to>
      <xdr:col>20</xdr:col>
      <xdr:colOff>38100</xdr:colOff>
      <xdr:row>37</xdr:row>
      <xdr:rowOff>148761</xdr:rowOff>
    </xdr:to>
    <xdr:sp macro="" textlink="">
      <xdr:nvSpPr>
        <xdr:cNvPr id="81" name="楕円 80"/>
        <xdr:cNvSpPr/>
      </xdr:nvSpPr>
      <xdr:spPr>
        <a:xfrm>
          <a:off x="3746500" y="63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139888</xdr:rowOff>
    </xdr:from>
    <xdr:ext cx="534377" cy="259045"/>
    <xdr:sp macro="" textlink="">
      <xdr:nvSpPr>
        <xdr:cNvPr id="82" name="テキスト ボックス 81"/>
        <xdr:cNvSpPr txBox="1"/>
      </xdr:nvSpPr>
      <xdr:spPr>
        <a:xfrm>
          <a:off x="3530111" y="648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52915</xdr:rowOff>
    </xdr:from>
    <xdr:to>
      <xdr:col>15</xdr:col>
      <xdr:colOff>101600</xdr:colOff>
      <xdr:row>37</xdr:row>
      <xdr:rowOff>154515</xdr:rowOff>
    </xdr:to>
    <xdr:sp macro="" textlink="">
      <xdr:nvSpPr>
        <xdr:cNvPr id="83" name="楕円 82"/>
        <xdr:cNvSpPr/>
      </xdr:nvSpPr>
      <xdr:spPr>
        <a:xfrm>
          <a:off x="2857500" y="639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145642</xdr:rowOff>
    </xdr:from>
    <xdr:ext cx="534377" cy="259045"/>
    <xdr:sp macro="" textlink="">
      <xdr:nvSpPr>
        <xdr:cNvPr id="84" name="テキスト ボックス 83"/>
        <xdr:cNvSpPr txBox="1"/>
      </xdr:nvSpPr>
      <xdr:spPr>
        <a:xfrm>
          <a:off x="2641111" y="648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46114</xdr:rowOff>
    </xdr:from>
    <xdr:to>
      <xdr:col>10</xdr:col>
      <xdr:colOff>165100</xdr:colOff>
      <xdr:row>37</xdr:row>
      <xdr:rowOff>147714</xdr:rowOff>
    </xdr:to>
    <xdr:sp macro="" textlink="">
      <xdr:nvSpPr>
        <xdr:cNvPr id="85" name="楕円 84"/>
        <xdr:cNvSpPr/>
      </xdr:nvSpPr>
      <xdr:spPr>
        <a:xfrm>
          <a:off x="1968500" y="63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138840</xdr:rowOff>
    </xdr:from>
    <xdr:ext cx="534377" cy="259045"/>
    <xdr:sp macro="" textlink="">
      <xdr:nvSpPr>
        <xdr:cNvPr id="86" name="テキスト ボックス 85"/>
        <xdr:cNvSpPr txBox="1"/>
      </xdr:nvSpPr>
      <xdr:spPr>
        <a:xfrm>
          <a:off x="1752111" y="648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50609</xdr:rowOff>
    </xdr:from>
    <xdr:to>
      <xdr:col>6</xdr:col>
      <xdr:colOff>38100</xdr:colOff>
      <xdr:row>37</xdr:row>
      <xdr:rowOff>152209</xdr:rowOff>
    </xdr:to>
    <xdr:sp macro="" textlink="">
      <xdr:nvSpPr>
        <xdr:cNvPr id="87" name="楕円 86"/>
        <xdr:cNvSpPr/>
      </xdr:nvSpPr>
      <xdr:spPr>
        <a:xfrm>
          <a:off x="1079500" y="639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143336</xdr:rowOff>
    </xdr:from>
    <xdr:ext cx="534377" cy="259045"/>
    <xdr:sp macro="" textlink="">
      <xdr:nvSpPr>
        <xdr:cNvPr id="88" name="テキスト ボックス 87"/>
        <xdr:cNvSpPr txBox="1"/>
      </xdr:nvSpPr>
      <xdr:spPr>
        <a:xfrm>
          <a:off x="863111" y="6486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11399</xdr:rowOff>
    </xdr:from>
    <xdr:to>
      <xdr:col>24</xdr:col>
      <xdr:colOff>63500</xdr:colOff>
      <xdr:row>58</xdr:row>
      <xdr:rowOff>28959</xdr:rowOff>
    </xdr:to>
    <xdr:cxnSp macro="">
      <xdr:nvCxnSpPr>
        <xdr:cNvPr id="115" name="直線コネクタ 114"/>
        <xdr:cNvCxnSpPr/>
      </xdr:nvCxnSpPr>
      <xdr:spPr>
        <a:xfrm>
          <a:off x="3797300" y="9955499"/>
          <a:ext cx="838200" cy="1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11399</xdr:rowOff>
    </xdr:from>
    <xdr:to>
      <xdr:col>19</xdr:col>
      <xdr:colOff>177800</xdr:colOff>
      <xdr:row>58</xdr:row>
      <xdr:rowOff>36309</xdr:rowOff>
    </xdr:to>
    <xdr:cxnSp macro="">
      <xdr:nvCxnSpPr>
        <xdr:cNvPr id="118" name="直線コネクタ 117"/>
        <xdr:cNvCxnSpPr/>
      </xdr:nvCxnSpPr>
      <xdr:spPr>
        <a:xfrm flipV="1">
          <a:off x="2908300" y="9955499"/>
          <a:ext cx="889000" cy="2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34031</xdr:rowOff>
    </xdr:from>
    <xdr:to>
      <xdr:col>15</xdr:col>
      <xdr:colOff>50800</xdr:colOff>
      <xdr:row>58</xdr:row>
      <xdr:rowOff>36309</xdr:rowOff>
    </xdr:to>
    <xdr:cxnSp macro="">
      <xdr:nvCxnSpPr>
        <xdr:cNvPr id="121" name="直線コネクタ 120"/>
        <xdr:cNvCxnSpPr/>
      </xdr:nvCxnSpPr>
      <xdr:spPr>
        <a:xfrm>
          <a:off x="2019300" y="9978131"/>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23912</xdr:rowOff>
    </xdr:from>
    <xdr:to>
      <xdr:col>10</xdr:col>
      <xdr:colOff>114300</xdr:colOff>
      <xdr:row>58</xdr:row>
      <xdr:rowOff>34031</xdr:rowOff>
    </xdr:to>
    <xdr:cxnSp macro="">
      <xdr:nvCxnSpPr>
        <xdr:cNvPr id="124" name="直線コネクタ 123"/>
        <xdr:cNvCxnSpPr/>
      </xdr:nvCxnSpPr>
      <xdr:spPr>
        <a:xfrm>
          <a:off x="1130300" y="9968012"/>
          <a:ext cx="889000" cy="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71254</xdr:rowOff>
    </xdr:from>
    <xdr:ext cx="599010" cy="259045"/>
    <xdr:sp macro="" textlink="">
      <xdr:nvSpPr>
        <xdr:cNvPr id="128" name="テキスト ボックス 127"/>
        <xdr:cNvSpPr txBox="1"/>
      </xdr:nvSpPr>
      <xdr:spPr>
        <a:xfrm>
          <a:off x="830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149609</xdr:rowOff>
    </xdr:from>
    <xdr:to>
      <xdr:col>24</xdr:col>
      <xdr:colOff>114300</xdr:colOff>
      <xdr:row>58</xdr:row>
      <xdr:rowOff>79759</xdr:rowOff>
    </xdr:to>
    <xdr:sp macro="" textlink="">
      <xdr:nvSpPr>
        <xdr:cNvPr id="134" name="楕円 133"/>
        <xdr:cNvSpPr/>
      </xdr:nvSpPr>
      <xdr:spPr>
        <a:xfrm>
          <a:off x="4584700" y="992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109710</xdr:rowOff>
    </xdr:from>
    <xdr:ext cx="599010" cy="259045"/>
    <xdr:sp macro="" textlink="">
      <xdr:nvSpPr>
        <xdr:cNvPr id="135" name="総務費該当値テキスト"/>
        <xdr:cNvSpPr txBox="1"/>
      </xdr:nvSpPr>
      <xdr:spPr>
        <a:xfrm>
          <a:off x="4686300" y="988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132049</xdr:rowOff>
    </xdr:from>
    <xdr:to>
      <xdr:col>20</xdr:col>
      <xdr:colOff>38100</xdr:colOff>
      <xdr:row>58</xdr:row>
      <xdr:rowOff>62199</xdr:rowOff>
    </xdr:to>
    <xdr:sp macro="" textlink="">
      <xdr:nvSpPr>
        <xdr:cNvPr id="136" name="楕円 135"/>
        <xdr:cNvSpPr/>
      </xdr:nvSpPr>
      <xdr:spPr>
        <a:xfrm>
          <a:off x="3746500" y="99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53326</xdr:rowOff>
    </xdr:from>
    <xdr:ext cx="599010" cy="259045"/>
    <xdr:sp macro="" textlink="">
      <xdr:nvSpPr>
        <xdr:cNvPr id="137" name="テキスト ボックス 136"/>
        <xdr:cNvSpPr txBox="1"/>
      </xdr:nvSpPr>
      <xdr:spPr>
        <a:xfrm>
          <a:off x="3497795" y="999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156959</xdr:rowOff>
    </xdr:from>
    <xdr:to>
      <xdr:col>15</xdr:col>
      <xdr:colOff>101600</xdr:colOff>
      <xdr:row>58</xdr:row>
      <xdr:rowOff>87109</xdr:rowOff>
    </xdr:to>
    <xdr:sp macro="" textlink="">
      <xdr:nvSpPr>
        <xdr:cNvPr id="138" name="楕円 137"/>
        <xdr:cNvSpPr/>
      </xdr:nvSpPr>
      <xdr:spPr>
        <a:xfrm>
          <a:off x="2857500" y="992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78236</xdr:rowOff>
    </xdr:from>
    <xdr:ext cx="599010" cy="259045"/>
    <xdr:sp macro="" textlink="">
      <xdr:nvSpPr>
        <xdr:cNvPr id="139" name="テキスト ボックス 138"/>
        <xdr:cNvSpPr txBox="1"/>
      </xdr:nvSpPr>
      <xdr:spPr>
        <a:xfrm>
          <a:off x="2608795" y="1002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154681</xdr:rowOff>
    </xdr:from>
    <xdr:to>
      <xdr:col>10</xdr:col>
      <xdr:colOff>165100</xdr:colOff>
      <xdr:row>58</xdr:row>
      <xdr:rowOff>84831</xdr:rowOff>
    </xdr:to>
    <xdr:sp macro="" textlink="">
      <xdr:nvSpPr>
        <xdr:cNvPr id="140" name="楕円 139"/>
        <xdr:cNvSpPr/>
      </xdr:nvSpPr>
      <xdr:spPr>
        <a:xfrm>
          <a:off x="1968500" y="99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75958</xdr:rowOff>
    </xdr:from>
    <xdr:ext cx="599010" cy="259045"/>
    <xdr:sp macro="" textlink="">
      <xdr:nvSpPr>
        <xdr:cNvPr id="141" name="テキスト ボックス 140"/>
        <xdr:cNvSpPr txBox="1"/>
      </xdr:nvSpPr>
      <xdr:spPr>
        <a:xfrm>
          <a:off x="1719795" y="1002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144562</xdr:rowOff>
    </xdr:from>
    <xdr:to>
      <xdr:col>6</xdr:col>
      <xdr:colOff>38100</xdr:colOff>
      <xdr:row>58</xdr:row>
      <xdr:rowOff>74712</xdr:rowOff>
    </xdr:to>
    <xdr:sp macro="" textlink="">
      <xdr:nvSpPr>
        <xdr:cNvPr id="142" name="楕円 141"/>
        <xdr:cNvSpPr/>
      </xdr:nvSpPr>
      <xdr:spPr>
        <a:xfrm>
          <a:off x="1079500" y="99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91239</xdr:rowOff>
    </xdr:from>
    <xdr:ext cx="599010" cy="259045"/>
    <xdr:sp macro="" textlink="">
      <xdr:nvSpPr>
        <xdr:cNvPr id="143" name="テキスト ボックス 142"/>
        <xdr:cNvSpPr txBox="1"/>
      </xdr:nvSpPr>
      <xdr:spPr>
        <a:xfrm>
          <a:off x="830795" y="969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53263</xdr:rowOff>
    </xdr:from>
    <xdr:to>
      <xdr:col>24</xdr:col>
      <xdr:colOff>63500</xdr:colOff>
      <xdr:row>77</xdr:row>
      <xdr:rowOff>68912</xdr:rowOff>
    </xdr:to>
    <xdr:cxnSp macro="">
      <xdr:nvCxnSpPr>
        <xdr:cNvPr id="174" name="直線コネクタ 173"/>
        <xdr:cNvCxnSpPr/>
      </xdr:nvCxnSpPr>
      <xdr:spPr>
        <a:xfrm>
          <a:off x="3797300" y="13254913"/>
          <a:ext cx="838200" cy="1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53263</xdr:rowOff>
    </xdr:from>
    <xdr:to>
      <xdr:col>19</xdr:col>
      <xdr:colOff>177800</xdr:colOff>
      <xdr:row>77</xdr:row>
      <xdr:rowOff>80869</xdr:rowOff>
    </xdr:to>
    <xdr:cxnSp macro="">
      <xdr:nvCxnSpPr>
        <xdr:cNvPr id="177" name="直線コネクタ 176"/>
        <xdr:cNvCxnSpPr/>
      </xdr:nvCxnSpPr>
      <xdr:spPr>
        <a:xfrm flipV="1">
          <a:off x="2908300" y="13254913"/>
          <a:ext cx="8890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125537</xdr:rowOff>
    </xdr:from>
    <xdr:ext cx="599010" cy="259045"/>
    <xdr:sp macro="" textlink="">
      <xdr:nvSpPr>
        <xdr:cNvPr id="179" name="テキスト ボックス 178"/>
        <xdr:cNvSpPr txBox="1"/>
      </xdr:nvSpPr>
      <xdr:spPr>
        <a:xfrm>
          <a:off x="3497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80869</xdr:rowOff>
    </xdr:from>
    <xdr:to>
      <xdr:col>15</xdr:col>
      <xdr:colOff>50800</xdr:colOff>
      <xdr:row>77</xdr:row>
      <xdr:rowOff>122445</xdr:rowOff>
    </xdr:to>
    <xdr:cxnSp macro="">
      <xdr:nvCxnSpPr>
        <xdr:cNvPr id="180" name="直線コネクタ 179"/>
        <xdr:cNvCxnSpPr/>
      </xdr:nvCxnSpPr>
      <xdr:spPr>
        <a:xfrm flipV="1">
          <a:off x="2019300" y="13282519"/>
          <a:ext cx="889000" cy="4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122445</xdr:rowOff>
    </xdr:from>
    <xdr:to>
      <xdr:col>10</xdr:col>
      <xdr:colOff>114300</xdr:colOff>
      <xdr:row>77</xdr:row>
      <xdr:rowOff>124205</xdr:rowOff>
    </xdr:to>
    <xdr:cxnSp macro="">
      <xdr:nvCxnSpPr>
        <xdr:cNvPr id="183" name="直線コネクタ 182"/>
        <xdr:cNvCxnSpPr/>
      </xdr:nvCxnSpPr>
      <xdr:spPr>
        <a:xfrm flipV="1">
          <a:off x="1130300" y="13324095"/>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18112</xdr:rowOff>
    </xdr:from>
    <xdr:to>
      <xdr:col>24</xdr:col>
      <xdr:colOff>114300</xdr:colOff>
      <xdr:row>77</xdr:row>
      <xdr:rowOff>119712</xdr:rowOff>
    </xdr:to>
    <xdr:sp macro="" textlink="">
      <xdr:nvSpPr>
        <xdr:cNvPr id="193" name="楕円 192"/>
        <xdr:cNvSpPr/>
      </xdr:nvSpPr>
      <xdr:spPr>
        <a:xfrm>
          <a:off x="4584700" y="1321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40989</xdr:rowOff>
    </xdr:from>
    <xdr:ext cx="599010" cy="259045"/>
    <xdr:sp macro="" textlink="">
      <xdr:nvSpPr>
        <xdr:cNvPr id="194" name="民生費該当値テキスト"/>
        <xdr:cNvSpPr txBox="1"/>
      </xdr:nvSpPr>
      <xdr:spPr>
        <a:xfrm>
          <a:off x="4686300" y="130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2463</xdr:rowOff>
    </xdr:from>
    <xdr:to>
      <xdr:col>20</xdr:col>
      <xdr:colOff>38100</xdr:colOff>
      <xdr:row>77</xdr:row>
      <xdr:rowOff>104063</xdr:rowOff>
    </xdr:to>
    <xdr:sp macro="" textlink="">
      <xdr:nvSpPr>
        <xdr:cNvPr id="195" name="楕円 194"/>
        <xdr:cNvSpPr/>
      </xdr:nvSpPr>
      <xdr:spPr>
        <a:xfrm>
          <a:off x="3746500" y="1320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120590</xdr:rowOff>
    </xdr:from>
    <xdr:ext cx="599010" cy="259045"/>
    <xdr:sp macro="" textlink="">
      <xdr:nvSpPr>
        <xdr:cNvPr id="196" name="テキスト ボックス 195"/>
        <xdr:cNvSpPr txBox="1"/>
      </xdr:nvSpPr>
      <xdr:spPr>
        <a:xfrm>
          <a:off x="3497795" y="1297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30069</xdr:rowOff>
    </xdr:from>
    <xdr:to>
      <xdr:col>15</xdr:col>
      <xdr:colOff>101600</xdr:colOff>
      <xdr:row>77</xdr:row>
      <xdr:rowOff>131669</xdr:rowOff>
    </xdr:to>
    <xdr:sp macro="" textlink="">
      <xdr:nvSpPr>
        <xdr:cNvPr id="197" name="楕円 196"/>
        <xdr:cNvSpPr/>
      </xdr:nvSpPr>
      <xdr:spPr>
        <a:xfrm>
          <a:off x="2857500" y="132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148196</xdr:rowOff>
    </xdr:from>
    <xdr:ext cx="599010" cy="259045"/>
    <xdr:sp macro="" textlink="">
      <xdr:nvSpPr>
        <xdr:cNvPr id="198" name="テキスト ボックス 197"/>
        <xdr:cNvSpPr txBox="1"/>
      </xdr:nvSpPr>
      <xdr:spPr>
        <a:xfrm>
          <a:off x="2608795" y="13006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71645</xdr:rowOff>
    </xdr:from>
    <xdr:to>
      <xdr:col>10</xdr:col>
      <xdr:colOff>165100</xdr:colOff>
      <xdr:row>78</xdr:row>
      <xdr:rowOff>1795</xdr:rowOff>
    </xdr:to>
    <xdr:sp macro="" textlink="">
      <xdr:nvSpPr>
        <xdr:cNvPr id="199" name="楕円 198"/>
        <xdr:cNvSpPr/>
      </xdr:nvSpPr>
      <xdr:spPr>
        <a:xfrm>
          <a:off x="1968500" y="1327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164372</xdr:rowOff>
    </xdr:from>
    <xdr:ext cx="599010" cy="259045"/>
    <xdr:sp macro="" textlink="">
      <xdr:nvSpPr>
        <xdr:cNvPr id="200" name="テキスト ボックス 199"/>
        <xdr:cNvSpPr txBox="1"/>
      </xdr:nvSpPr>
      <xdr:spPr>
        <a:xfrm>
          <a:off x="1719795" y="1336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73405</xdr:rowOff>
    </xdr:from>
    <xdr:to>
      <xdr:col>6</xdr:col>
      <xdr:colOff>38100</xdr:colOff>
      <xdr:row>78</xdr:row>
      <xdr:rowOff>3555</xdr:rowOff>
    </xdr:to>
    <xdr:sp macro="" textlink="">
      <xdr:nvSpPr>
        <xdr:cNvPr id="201" name="楕円 200"/>
        <xdr:cNvSpPr/>
      </xdr:nvSpPr>
      <xdr:spPr>
        <a:xfrm>
          <a:off x="1079500" y="1327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166132</xdr:rowOff>
    </xdr:from>
    <xdr:ext cx="599010" cy="259045"/>
    <xdr:sp macro="" textlink="">
      <xdr:nvSpPr>
        <xdr:cNvPr id="202" name="テキスト ボックス 201"/>
        <xdr:cNvSpPr txBox="1"/>
      </xdr:nvSpPr>
      <xdr:spPr>
        <a:xfrm>
          <a:off x="830795" y="1336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117619</xdr:rowOff>
    </xdr:from>
    <xdr:to>
      <xdr:col>24</xdr:col>
      <xdr:colOff>63500</xdr:colOff>
      <xdr:row>97</xdr:row>
      <xdr:rowOff>130949</xdr:rowOff>
    </xdr:to>
    <xdr:cxnSp macro="">
      <xdr:nvCxnSpPr>
        <xdr:cNvPr id="229" name="直線コネクタ 228"/>
        <xdr:cNvCxnSpPr/>
      </xdr:nvCxnSpPr>
      <xdr:spPr>
        <a:xfrm flipV="1">
          <a:off x="3797300" y="16748269"/>
          <a:ext cx="838200" cy="1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130949</xdr:rowOff>
    </xdr:from>
    <xdr:to>
      <xdr:col>19</xdr:col>
      <xdr:colOff>177800</xdr:colOff>
      <xdr:row>97</xdr:row>
      <xdr:rowOff>142692</xdr:rowOff>
    </xdr:to>
    <xdr:cxnSp macro="">
      <xdr:nvCxnSpPr>
        <xdr:cNvPr id="232" name="直線コネクタ 231"/>
        <xdr:cNvCxnSpPr/>
      </xdr:nvCxnSpPr>
      <xdr:spPr>
        <a:xfrm flipV="1">
          <a:off x="2908300" y="16761599"/>
          <a:ext cx="889000" cy="1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121834</xdr:rowOff>
    </xdr:from>
    <xdr:to>
      <xdr:col>15</xdr:col>
      <xdr:colOff>50800</xdr:colOff>
      <xdr:row>97</xdr:row>
      <xdr:rowOff>142692</xdr:rowOff>
    </xdr:to>
    <xdr:cxnSp macro="">
      <xdr:nvCxnSpPr>
        <xdr:cNvPr id="235" name="直線コネクタ 234"/>
        <xdr:cNvCxnSpPr/>
      </xdr:nvCxnSpPr>
      <xdr:spPr>
        <a:xfrm>
          <a:off x="2019300" y="16752484"/>
          <a:ext cx="889000" cy="2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121834</xdr:rowOff>
    </xdr:from>
    <xdr:to>
      <xdr:col>10</xdr:col>
      <xdr:colOff>114300</xdr:colOff>
      <xdr:row>97</xdr:row>
      <xdr:rowOff>156070</xdr:rowOff>
    </xdr:to>
    <xdr:cxnSp macro="">
      <xdr:nvCxnSpPr>
        <xdr:cNvPr id="238" name="直線コネクタ 237"/>
        <xdr:cNvCxnSpPr/>
      </xdr:nvCxnSpPr>
      <xdr:spPr>
        <a:xfrm flipV="1">
          <a:off x="1130300" y="16752484"/>
          <a:ext cx="889000" cy="3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66819</xdr:rowOff>
    </xdr:from>
    <xdr:to>
      <xdr:col>24</xdr:col>
      <xdr:colOff>114300</xdr:colOff>
      <xdr:row>97</xdr:row>
      <xdr:rowOff>168419</xdr:rowOff>
    </xdr:to>
    <xdr:sp macro="" textlink="">
      <xdr:nvSpPr>
        <xdr:cNvPr id="248" name="楕円 247"/>
        <xdr:cNvSpPr/>
      </xdr:nvSpPr>
      <xdr:spPr>
        <a:xfrm>
          <a:off x="4584700" y="1669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575</xdr:rowOff>
    </xdr:from>
    <xdr:ext cx="534377" cy="259045"/>
    <xdr:sp macro="" textlink="">
      <xdr:nvSpPr>
        <xdr:cNvPr id="249" name="衛生費該当値テキスト"/>
        <xdr:cNvSpPr txBox="1"/>
      </xdr:nvSpPr>
      <xdr:spPr>
        <a:xfrm>
          <a:off x="4686300" y="166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80149</xdr:rowOff>
    </xdr:from>
    <xdr:to>
      <xdr:col>20</xdr:col>
      <xdr:colOff>38100</xdr:colOff>
      <xdr:row>98</xdr:row>
      <xdr:rowOff>10299</xdr:rowOff>
    </xdr:to>
    <xdr:sp macro="" textlink="">
      <xdr:nvSpPr>
        <xdr:cNvPr id="250" name="楕円 249"/>
        <xdr:cNvSpPr/>
      </xdr:nvSpPr>
      <xdr:spPr>
        <a:xfrm>
          <a:off x="3746500" y="1671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1426</xdr:rowOff>
    </xdr:from>
    <xdr:ext cx="534377" cy="259045"/>
    <xdr:sp macro="" textlink="">
      <xdr:nvSpPr>
        <xdr:cNvPr id="251" name="テキスト ボックス 250"/>
        <xdr:cNvSpPr txBox="1"/>
      </xdr:nvSpPr>
      <xdr:spPr>
        <a:xfrm>
          <a:off x="3530111" y="1680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91892</xdr:rowOff>
    </xdr:from>
    <xdr:to>
      <xdr:col>15</xdr:col>
      <xdr:colOff>101600</xdr:colOff>
      <xdr:row>98</xdr:row>
      <xdr:rowOff>22042</xdr:rowOff>
    </xdr:to>
    <xdr:sp macro="" textlink="">
      <xdr:nvSpPr>
        <xdr:cNvPr id="252" name="楕円 251"/>
        <xdr:cNvSpPr/>
      </xdr:nvSpPr>
      <xdr:spPr>
        <a:xfrm>
          <a:off x="2857500" y="1672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13169</xdr:rowOff>
    </xdr:from>
    <xdr:ext cx="534377" cy="259045"/>
    <xdr:sp macro="" textlink="">
      <xdr:nvSpPr>
        <xdr:cNvPr id="253" name="テキスト ボックス 252"/>
        <xdr:cNvSpPr txBox="1"/>
      </xdr:nvSpPr>
      <xdr:spPr>
        <a:xfrm>
          <a:off x="2641111" y="1681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71034</xdr:rowOff>
    </xdr:from>
    <xdr:to>
      <xdr:col>10</xdr:col>
      <xdr:colOff>165100</xdr:colOff>
      <xdr:row>98</xdr:row>
      <xdr:rowOff>1184</xdr:rowOff>
    </xdr:to>
    <xdr:sp macro="" textlink="">
      <xdr:nvSpPr>
        <xdr:cNvPr id="254" name="楕円 253"/>
        <xdr:cNvSpPr/>
      </xdr:nvSpPr>
      <xdr:spPr>
        <a:xfrm>
          <a:off x="1968500" y="167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163761</xdr:rowOff>
    </xdr:from>
    <xdr:ext cx="534377" cy="259045"/>
    <xdr:sp macro="" textlink="">
      <xdr:nvSpPr>
        <xdr:cNvPr id="255" name="テキスト ボックス 254"/>
        <xdr:cNvSpPr txBox="1"/>
      </xdr:nvSpPr>
      <xdr:spPr>
        <a:xfrm>
          <a:off x="1752111" y="1679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105270</xdr:rowOff>
    </xdr:from>
    <xdr:to>
      <xdr:col>6</xdr:col>
      <xdr:colOff>38100</xdr:colOff>
      <xdr:row>98</xdr:row>
      <xdr:rowOff>35420</xdr:rowOff>
    </xdr:to>
    <xdr:sp macro="" textlink="">
      <xdr:nvSpPr>
        <xdr:cNvPr id="256" name="楕円 255"/>
        <xdr:cNvSpPr/>
      </xdr:nvSpPr>
      <xdr:spPr>
        <a:xfrm>
          <a:off x="1079500" y="167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26547</xdr:rowOff>
    </xdr:from>
    <xdr:ext cx="534377" cy="259045"/>
    <xdr:sp macro="" textlink="">
      <xdr:nvSpPr>
        <xdr:cNvPr id="257" name="テキスト ボックス 256"/>
        <xdr:cNvSpPr txBox="1"/>
      </xdr:nvSpPr>
      <xdr:spPr>
        <a:xfrm>
          <a:off x="863111" y="1682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135563</xdr:rowOff>
    </xdr:from>
    <xdr:to>
      <xdr:col>55</xdr:col>
      <xdr:colOff>0</xdr:colOff>
      <xdr:row>38</xdr:row>
      <xdr:rowOff>32803</xdr:rowOff>
    </xdr:to>
    <xdr:cxnSp macro="">
      <xdr:nvCxnSpPr>
        <xdr:cNvPr id="288" name="直線コネクタ 287"/>
        <xdr:cNvCxnSpPr/>
      </xdr:nvCxnSpPr>
      <xdr:spPr>
        <a:xfrm>
          <a:off x="9639300" y="6479213"/>
          <a:ext cx="838200" cy="6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140588</xdr:rowOff>
    </xdr:from>
    <xdr:ext cx="378565" cy="259045"/>
    <xdr:sp macro="" textlink="">
      <xdr:nvSpPr>
        <xdr:cNvPr id="289" name="労働費平均値テキスト"/>
        <xdr:cNvSpPr txBox="1"/>
      </xdr:nvSpPr>
      <xdr:spPr>
        <a:xfrm>
          <a:off x="10528300" y="6655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135563</xdr:rowOff>
    </xdr:from>
    <xdr:to>
      <xdr:col>50</xdr:col>
      <xdr:colOff>114300</xdr:colOff>
      <xdr:row>38</xdr:row>
      <xdr:rowOff>125440</xdr:rowOff>
    </xdr:to>
    <xdr:cxnSp macro="">
      <xdr:nvCxnSpPr>
        <xdr:cNvPr id="291" name="直線コネクタ 290"/>
        <xdr:cNvCxnSpPr/>
      </xdr:nvCxnSpPr>
      <xdr:spPr>
        <a:xfrm flipV="1">
          <a:off x="8750300" y="6479213"/>
          <a:ext cx="889000" cy="16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83003</xdr:rowOff>
    </xdr:from>
    <xdr:ext cx="378565" cy="259045"/>
    <xdr:sp macro="" textlink="">
      <xdr:nvSpPr>
        <xdr:cNvPr id="293" name="テキスト ボックス 292"/>
        <xdr:cNvSpPr txBox="1"/>
      </xdr:nvSpPr>
      <xdr:spPr>
        <a:xfrm>
          <a:off x="9450017" y="6769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17997</xdr:rowOff>
    </xdr:from>
    <xdr:to>
      <xdr:col>45</xdr:col>
      <xdr:colOff>177800</xdr:colOff>
      <xdr:row>38</xdr:row>
      <xdr:rowOff>125440</xdr:rowOff>
    </xdr:to>
    <xdr:cxnSp macro="">
      <xdr:nvCxnSpPr>
        <xdr:cNvPr id="294" name="直線コネクタ 293"/>
        <xdr:cNvCxnSpPr/>
      </xdr:nvCxnSpPr>
      <xdr:spPr>
        <a:xfrm>
          <a:off x="7861300" y="6533097"/>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17997</xdr:rowOff>
    </xdr:from>
    <xdr:to>
      <xdr:col>41</xdr:col>
      <xdr:colOff>50800</xdr:colOff>
      <xdr:row>38</xdr:row>
      <xdr:rowOff>81570</xdr:rowOff>
    </xdr:to>
    <xdr:cxnSp macro="">
      <xdr:nvCxnSpPr>
        <xdr:cNvPr id="297" name="直線コネクタ 296"/>
        <xdr:cNvCxnSpPr/>
      </xdr:nvCxnSpPr>
      <xdr:spPr>
        <a:xfrm flipV="1">
          <a:off x="6972300" y="6533097"/>
          <a:ext cx="889000" cy="6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33472</xdr:rowOff>
    </xdr:from>
    <xdr:ext cx="378565" cy="259045"/>
    <xdr:sp macro="" textlink="">
      <xdr:nvSpPr>
        <xdr:cNvPr id="299" name="テキスト ボックス 298"/>
        <xdr:cNvSpPr txBox="1"/>
      </xdr:nvSpPr>
      <xdr:spPr>
        <a:xfrm>
          <a:off x="7672017" y="6720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153452</xdr:rowOff>
    </xdr:from>
    <xdr:to>
      <xdr:col>55</xdr:col>
      <xdr:colOff>50800</xdr:colOff>
      <xdr:row>38</xdr:row>
      <xdr:rowOff>83603</xdr:rowOff>
    </xdr:to>
    <xdr:sp macro="" textlink="">
      <xdr:nvSpPr>
        <xdr:cNvPr id="307" name="楕円 306"/>
        <xdr:cNvSpPr/>
      </xdr:nvSpPr>
      <xdr:spPr>
        <a:xfrm>
          <a:off x="10426700" y="64971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4879</xdr:rowOff>
    </xdr:from>
    <xdr:ext cx="469744" cy="259045"/>
    <xdr:sp macro="" textlink="">
      <xdr:nvSpPr>
        <xdr:cNvPr id="308" name="労働費該当値テキスト"/>
        <xdr:cNvSpPr txBox="1"/>
      </xdr:nvSpPr>
      <xdr:spPr>
        <a:xfrm>
          <a:off x="10528300" y="634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84763</xdr:rowOff>
    </xdr:from>
    <xdr:to>
      <xdr:col>50</xdr:col>
      <xdr:colOff>165100</xdr:colOff>
      <xdr:row>38</xdr:row>
      <xdr:rowOff>14914</xdr:rowOff>
    </xdr:to>
    <xdr:sp macro="" textlink="">
      <xdr:nvSpPr>
        <xdr:cNvPr id="309" name="楕円 308"/>
        <xdr:cNvSpPr/>
      </xdr:nvSpPr>
      <xdr:spPr>
        <a:xfrm>
          <a:off x="9588500" y="64284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31440</xdr:rowOff>
    </xdr:from>
    <xdr:ext cx="469744" cy="259045"/>
    <xdr:sp macro="" textlink="">
      <xdr:nvSpPr>
        <xdr:cNvPr id="310" name="テキスト ボックス 309"/>
        <xdr:cNvSpPr txBox="1"/>
      </xdr:nvSpPr>
      <xdr:spPr>
        <a:xfrm>
          <a:off x="9404428" y="620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74640</xdr:rowOff>
    </xdr:from>
    <xdr:to>
      <xdr:col>46</xdr:col>
      <xdr:colOff>38100</xdr:colOff>
      <xdr:row>39</xdr:row>
      <xdr:rowOff>4790</xdr:rowOff>
    </xdr:to>
    <xdr:sp macro="" textlink="">
      <xdr:nvSpPr>
        <xdr:cNvPr id="311" name="楕円 310"/>
        <xdr:cNvSpPr/>
      </xdr:nvSpPr>
      <xdr:spPr>
        <a:xfrm>
          <a:off x="8699500" y="65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167367</xdr:rowOff>
    </xdr:from>
    <xdr:ext cx="469744" cy="259045"/>
    <xdr:sp macro="" textlink="">
      <xdr:nvSpPr>
        <xdr:cNvPr id="312" name="テキスト ボックス 311"/>
        <xdr:cNvSpPr txBox="1"/>
      </xdr:nvSpPr>
      <xdr:spPr>
        <a:xfrm>
          <a:off x="8515428" y="668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138648</xdr:rowOff>
    </xdr:from>
    <xdr:to>
      <xdr:col>41</xdr:col>
      <xdr:colOff>101600</xdr:colOff>
      <xdr:row>38</xdr:row>
      <xdr:rowOff>68797</xdr:rowOff>
    </xdr:to>
    <xdr:sp macro="" textlink="">
      <xdr:nvSpPr>
        <xdr:cNvPr id="313" name="楕円 312"/>
        <xdr:cNvSpPr/>
      </xdr:nvSpPr>
      <xdr:spPr>
        <a:xfrm>
          <a:off x="7810500" y="64822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85325</xdr:rowOff>
    </xdr:from>
    <xdr:ext cx="469744" cy="259045"/>
    <xdr:sp macro="" textlink="">
      <xdr:nvSpPr>
        <xdr:cNvPr id="314" name="テキスト ボックス 313"/>
        <xdr:cNvSpPr txBox="1"/>
      </xdr:nvSpPr>
      <xdr:spPr>
        <a:xfrm>
          <a:off x="7626428" y="625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30770</xdr:rowOff>
    </xdr:from>
    <xdr:to>
      <xdr:col>36</xdr:col>
      <xdr:colOff>165100</xdr:colOff>
      <xdr:row>38</xdr:row>
      <xdr:rowOff>132370</xdr:rowOff>
    </xdr:to>
    <xdr:sp macro="" textlink="">
      <xdr:nvSpPr>
        <xdr:cNvPr id="315" name="楕円 314"/>
        <xdr:cNvSpPr/>
      </xdr:nvSpPr>
      <xdr:spPr>
        <a:xfrm>
          <a:off x="6921500" y="654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123497</xdr:rowOff>
    </xdr:from>
    <xdr:ext cx="469744" cy="259045"/>
    <xdr:sp macro="" textlink="">
      <xdr:nvSpPr>
        <xdr:cNvPr id="316" name="テキスト ボックス 315"/>
        <xdr:cNvSpPr txBox="1"/>
      </xdr:nvSpPr>
      <xdr:spPr>
        <a:xfrm>
          <a:off x="6737428" y="66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93782</xdr:rowOff>
    </xdr:from>
    <xdr:to>
      <xdr:col>55</xdr:col>
      <xdr:colOff>0</xdr:colOff>
      <xdr:row>58</xdr:row>
      <xdr:rowOff>25399</xdr:rowOff>
    </xdr:to>
    <xdr:cxnSp macro="">
      <xdr:nvCxnSpPr>
        <xdr:cNvPr id="347" name="直線コネクタ 346"/>
        <xdr:cNvCxnSpPr/>
      </xdr:nvCxnSpPr>
      <xdr:spPr>
        <a:xfrm>
          <a:off x="9639300" y="9866432"/>
          <a:ext cx="838200" cy="10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21110</xdr:rowOff>
    </xdr:from>
    <xdr:ext cx="599010" cy="259045"/>
    <xdr:sp macro="" textlink="">
      <xdr:nvSpPr>
        <xdr:cNvPr id="348" name="農林水産業費平均値テキスト"/>
        <xdr:cNvSpPr txBox="1"/>
      </xdr:nvSpPr>
      <xdr:spPr>
        <a:xfrm>
          <a:off x="10528300" y="9965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93782</xdr:rowOff>
    </xdr:from>
    <xdr:to>
      <xdr:col>50</xdr:col>
      <xdr:colOff>114300</xdr:colOff>
      <xdr:row>58</xdr:row>
      <xdr:rowOff>97506</xdr:rowOff>
    </xdr:to>
    <xdr:cxnSp macro="">
      <xdr:nvCxnSpPr>
        <xdr:cNvPr id="350" name="直線コネクタ 349"/>
        <xdr:cNvCxnSpPr/>
      </xdr:nvCxnSpPr>
      <xdr:spPr>
        <a:xfrm flipV="1">
          <a:off x="8750300" y="9866432"/>
          <a:ext cx="889000" cy="17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125600</xdr:rowOff>
    </xdr:from>
    <xdr:ext cx="599010" cy="259045"/>
    <xdr:sp macro="" textlink="">
      <xdr:nvSpPr>
        <xdr:cNvPr id="352" name="テキスト ボックス 351"/>
        <xdr:cNvSpPr txBox="1"/>
      </xdr:nvSpPr>
      <xdr:spPr>
        <a:xfrm>
          <a:off x="9339795" y="1006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9583</xdr:rowOff>
    </xdr:from>
    <xdr:to>
      <xdr:col>45</xdr:col>
      <xdr:colOff>177800</xdr:colOff>
      <xdr:row>58</xdr:row>
      <xdr:rowOff>97506</xdr:rowOff>
    </xdr:to>
    <xdr:cxnSp macro="">
      <xdr:nvCxnSpPr>
        <xdr:cNvPr id="353" name="直線コネクタ 352"/>
        <xdr:cNvCxnSpPr/>
      </xdr:nvCxnSpPr>
      <xdr:spPr>
        <a:xfrm>
          <a:off x="7861300" y="9782233"/>
          <a:ext cx="889000" cy="2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9583</xdr:rowOff>
    </xdr:from>
    <xdr:to>
      <xdr:col>41</xdr:col>
      <xdr:colOff>50800</xdr:colOff>
      <xdr:row>58</xdr:row>
      <xdr:rowOff>113023</xdr:rowOff>
    </xdr:to>
    <xdr:cxnSp macro="">
      <xdr:nvCxnSpPr>
        <xdr:cNvPr id="356" name="直線コネクタ 355"/>
        <xdr:cNvCxnSpPr/>
      </xdr:nvCxnSpPr>
      <xdr:spPr>
        <a:xfrm flipV="1">
          <a:off x="6972300" y="9782233"/>
          <a:ext cx="889000" cy="2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142191</xdr:rowOff>
    </xdr:from>
    <xdr:ext cx="599010" cy="259045"/>
    <xdr:sp macro="" textlink="">
      <xdr:nvSpPr>
        <xdr:cNvPr id="358" name="テキスト ボックス 357"/>
        <xdr:cNvSpPr txBox="1"/>
      </xdr:nvSpPr>
      <xdr:spPr>
        <a:xfrm>
          <a:off x="7561795" y="10086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151775</xdr:rowOff>
    </xdr:from>
    <xdr:ext cx="599010" cy="259045"/>
    <xdr:sp macro="" textlink="">
      <xdr:nvSpPr>
        <xdr:cNvPr id="360" name="テキスト ボックス 359"/>
        <xdr:cNvSpPr txBox="1"/>
      </xdr:nvSpPr>
      <xdr:spPr>
        <a:xfrm>
          <a:off x="6672795"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146049</xdr:rowOff>
    </xdr:from>
    <xdr:to>
      <xdr:col>55</xdr:col>
      <xdr:colOff>50800</xdr:colOff>
      <xdr:row>58</xdr:row>
      <xdr:rowOff>76199</xdr:rowOff>
    </xdr:to>
    <xdr:sp macro="" textlink="">
      <xdr:nvSpPr>
        <xdr:cNvPr id="366" name="楕円 365"/>
        <xdr:cNvSpPr/>
      </xdr:nvSpPr>
      <xdr:spPr>
        <a:xfrm>
          <a:off x="10426700" y="99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168926</xdr:rowOff>
    </xdr:from>
    <xdr:ext cx="599010" cy="259045"/>
    <xdr:sp macro="" textlink="">
      <xdr:nvSpPr>
        <xdr:cNvPr id="367" name="農林水産業費該当値テキスト"/>
        <xdr:cNvSpPr txBox="1"/>
      </xdr:nvSpPr>
      <xdr:spPr>
        <a:xfrm>
          <a:off x="10528300" y="97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42982</xdr:rowOff>
    </xdr:from>
    <xdr:to>
      <xdr:col>50</xdr:col>
      <xdr:colOff>165100</xdr:colOff>
      <xdr:row>57</xdr:row>
      <xdr:rowOff>144582</xdr:rowOff>
    </xdr:to>
    <xdr:sp macro="" textlink="">
      <xdr:nvSpPr>
        <xdr:cNvPr id="368" name="楕円 367"/>
        <xdr:cNvSpPr/>
      </xdr:nvSpPr>
      <xdr:spPr>
        <a:xfrm>
          <a:off x="9588500" y="98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161109</xdr:rowOff>
    </xdr:from>
    <xdr:ext cx="599010" cy="259045"/>
    <xdr:sp macro="" textlink="">
      <xdr:nvSpPr>
        <xdr:cNvPr id="369" name="テキスト ボックス 368"/>
        <xdr:cNvSpPr txBox="1"/>
      </xdr:nvSpPr>
      <xdr:spPr>
        <a:xfrm>
          <a:off x="9339795" y="959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46706</xdr:rowOff>
    </xdr:from>
    <xdr:to>
      <xdr:col>46</xdr:col>
      <xdr:colOff>38100</xdr:colOff>
      <xdr:row>58</xdr:row>
      <xdr:rowOff>148306</xdr:rowOff>
    </xdr:to>
    <xdr:sp macro="" textlink="">
      <xdr:nvSpPr>
        <xdr:cNvPr id="370" name="楕円 369"/>
        <xdr:cNvSpPr/>
      </xdr:nvSpPr>
      <xdr:spPr>
        <a:xfrm>
          <a:off x="8699500" y="999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139433</xdr:rowOff>
    </xdr:from>
    <xdr:ext cx="599010" cy="259045"/>
    <xdr:sp macro="" textlink="">
      <xdr:nvSpPr>
        <xdr:cNvPr id="371" name="テキスト ボックス 370"/>
        <xdr:cNvSpPr txBox="1"/>
      </xdr:nvSpPr>
      <xdr:spPr>
        <a:xfrm>
          <a:off x="8450795" y="1008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130233</xdr:rowOff>
    </xdr:from>
    <xdr:to>
      <xdr:col>41</xdr:col>
      <xdr:colOff>101600</xdr:colOff>
      <xdr:row>57</xdr:row>
      <xdr:rowOff>60383</xdr:rowOff>
    </xdr:to>
    <xdr:sp macro="" textlink="">
      <xdr:nvSpPr>
        <xdr:cNvPr id="372" name="楕円 371"/>
        <xdr:cNvSpPr/>
      </xdr:nvSpPr>
      <xdr:spPr>
        <a:xfrm>
          <a:off x="7810500" y="973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76910</xdr:rowOff>
    </xdr:from>
    <xdr:ext cx="599010" cy="259045"/>
    <xdr:sp macro="" textlink="">
      <xdr:nvSpPr>
        <xdr:cNvPr id="373" name="テキスト ボックス 372"/>
        <xdr:cNvSpPr txBox="1"/>
      </xdr:nvSpPr>
      <xdr:spPr>
        <a:xfrm>
          <a:off x="7561795" y="950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62223</xdr:rowOff>
    </xdr:from>
    <xdr:to>
      <xdr:col>36</xdr:col>
      <xdr:colOff>165100</xdr:colOff>
      <xdr:row>58</xdr:row>
      <xdr:rowOff>163823</xdr:rowOff>
    </xdr:to>
    <xdr:sp macro="" textlink="">
      <xdr:nvSpPr>
        <xdr:cNvPr id="374" name="楕円 373"/>
        <xdr:cNvSpPr/>
      </xdr:nvSpPr>
      <xdr:spPr>
        <a:xfrm>
          <a:off x="6921500" y="100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154950</xdr:rowOff>
    </xdr:from>
    <xdr:ext cx="599010" cy="259045"/>
    <xdr:sp macro="" textlink="">
      <xdr:nvSpPr>
        <xdr:cNvPr id="375" name="テキスト ボックス 374"/>
        <xdr:cNvSpPr txBox="1"/>
      </xdr:nvSpPr>
      <xdr:spPr>
        <a:xfrm>
          <a:off x="6672795" y="1009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171315</xdr:rowOff>
    </xdr:from>
    <xdr:to>
      <xdr:col>55</xdr:col>
      <xdr:colOff>0</xdr:colOff>
      <xdr:row>78</xdr:row>
      <xdr:rowOff>33260</xdr:rowOff>
    </xdr:to>
    <xdr:cxnSp macro="">
      <xdr:nvCxnSpPr>
        <xdr:cNvPr id="402" name="直線コネクタ 401"/>
        <xdr:cNvCxnSpPr/>
      </xdr:nvCxnSpPr>
      <xdr:spPr>
        <a:xfrm>
          <a:off x="9639300" y="13372965"/>
          <a:ext cx="838200" cy="3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171315</xdr:rowOff>
    </xdr:from>
    <xdr:to>
      <xdr:col>50</xdr:col>
      <xdr:colOff>114300</xdr:colOff>
      <xdr:row>78</xdr:row>
      <xdr:rowOff>56662</xdr:rowOff>
    </xdr:to>
    <xdr:cxnSp macro="">
      <xdr:nvCxnSpPr>
        <xdr:cNvPr id="405" name="直線コネクタ 404"/>
        <xdr:cNvCxnSpPr/>
      </xdr:nvCxnSpPr>
      <xdr:spPr>
        <a:xfrm flipV="1">
          <a:off x="8750300" y="13372965"/>
          <a:ext cx="889000" cy="5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53479</xdr:rowOff>
    </xdr:from>
    <xdr:to>
      <xdr:col>45</xdr:col>
      <xdr:colOff>177800</xdr:colOff>
      <xdr:row>78</xdr:row>
      <xdr:rowOff>56662</xdr:rowOff>
    </xdr:to>
    <xdr:cxnSp macro="">
      <xdr:nvCxnSpPr>
        <xdr:cNvPr id="408" name="直線コネクタ 407"/>
        <xdr:cNvCxnSpPr/>
      </xdr:nvCxnSpPr>
      <xdr:spPr>
        <a:xfrm>
          <a:off x="7861300" y="13426579"/>
          <a:ext cx="889000" cy="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53479</xdr:rowOff>
    </xdr:from>
    <xdr:to>
      <xdr:col>41</xdr:col>
      <xdr:colOff>50800</xdr:colOff>
      <xdr:row>78</xdr:row>
      <xdr:rowOff>57781</xdr:rowOff>
    </xdr:to>
    <xdr:cxnSp macro="">
      <xdr:nvCxnSpPr>
        <xdr:cNvPr id="411" name="直線コネクタ 410"/>
        <xdr:cNvCxnSpPr/>
      </xdr:nvCxnSpPr>
      <xdr:spPr>
        <a:xfrm flipV="1">
          <a:off x="6972300" y="13426579"/>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96871</xdr:rowOff>
    </xdr:from>
    <xdr:ext cx="534377" cy="259045"/>
    <xdr:sp macro="" textlink="">
      <xdr:nvSpPr>
        <xdr:cNvPr id="413" name="テキスト ボックス 412"/>
        <xdr:cNvSpPr txBox="1"/>
      </xdr:nvSpPr>
      <xdr:spPr>
        <a:xfrm>
          <a:off x="7594111" y="1312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153910</xdr:rowOff>
    </xdr:from>
    <xdr:to>
      <xdr:col>55</xdr:col>
      <xdr:colOff>50800</xdr:colOff>
      <xdr:row>78</xdr:row>
      <xdr:rowOff>84060</xdr:rowOff>
    </xdr:to>
    <xdr:sp macro="" textlink="">
      <xdr:nvSpPr>
        <xdr:cNvPr id="421" name="楕円 420"/>
        <xdr:cNvSpPr/>
      </xdr:nvSpPr>
      <xdr:spPr>
        <a:xfrm>
          <a:off x="10426700" y="1335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124517</xdr:rowOff>
    </xdr:from>
    <xdr:ext cx="534377" cy="259045"/>
    <xdr:sp macro="" textlink="">
      <xdr:nvSpPr>
        <xdr:cNvPr id="422" name="商工費該当値テキスト"/>
        <xdr:cNvSpPr txBox="1"/>
      </xdr:nvSpPr>
      <xdr:spPr>
        <a:xfrm>
          <a:off x="10528300" y="133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120515</xdr:rowOff>
    </xdr:from>
    <xdr:to>
      <xdr:col>50</xdr:col>
      <xdr:colOff>165100</xdr:colOff>
      <xdr:row>78</xdr:row>
      <xdr:rowOff>50665</xdr:rowOff>
    </xdr:to>
    <xdr:sp macro="" textlink="">
      <xdr:nvSpPr>
        <xdr:cNvPr id="423" name="楕円 422"/>
        <xdr:cNvSpPr/>
      </xdr:nvSpPr>
      <xdr:spPr>
        <a:xfrm>
          <a:off x="9588500" y="133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67192</xdr:rowOff>
    </xdr:from>
    <xdr:ext cx="534377" cy="259045"/>
    <xdr:sp macro="" textlink="">
      <xdr:nvSpPr>
        <xdr:cNvPr id="424" name="テキスト ボックス 423"/>
        <xdr:cNvSpPr txBox="1"/>
      </xdr:nvSpPr>
      <xdr:spPr>
        <a:xfrm>
          <a:off x="9372111" y="130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5862</xdr:rowOff>
    </xdr:from>
    <xdr:to>
      <xdr:col>46</xdr:col>
      <xdr:colOff>38100</xdr:colOff>
      <xdr:row>78</xdr:row>
      <xdr:rowOff>107462</xdr:rowOff>
    </xdr:to>
    <xdr:sp macro="" textlink="">
      <xdr:nvSpPr>
        <xdr:cNvPr id="425" name="楕円 424"/>
        <xdr:cNvSpPr/>
      </xdr:nvSpPr>
      <xdr:spPr>
        <a:xfrm>
          <a:off x="8699500" y="133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98589</xdr:rowOff>
    </xdr:from>
    <xdr:ext cx="534377" cy="259045"/>
    <xdr:sp macro="" textlink="">
      <xdr:nvSpPr>
        <xdr:cNvPr id="426" name="テキスト ボックス 425"/>
        <xdr:cNvSpPr txBox="1"/>
      </xdr:nvSpPr>
      <xdr:spPr>
        <a:xfrm>
          <a:off x="8483111" y="1347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2679</xdr:rowOff>
    </xdr:from>
    <xdr:to>
      <xdr:col>41</xdr:col>
      <xdr:colOff>101600</xdr:colOff>
      <xdr:row>78</xdr:row>
      <xdr:rowOff>104279</xdr:rowOff>
    </xdr:to>
    <xdr:sp macro="" textlink="">
      <xdr:nvSpPr>
        <xdr:cNvPr id="427" name="楕円 426"/>
        <xdr:cNvSpPr/>
      </xdr:nvSpPr>
      <xdr:spPr>
        <a:xfrm>
          <a:off x="7810500" y="1337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95406</xdr:rowOff>
    </xdr:from>
    <xdr:ext cx="534377" cy="259045"/>
    <xdr:sp macro="" textlink="">
      <xdr:nvSpPr>
        <xdr:cNvPr id="428" name="テキスト ボックス 427"/>
        <xdr:cNvSpPr txBox="1"/>
      </xdr:nvSpPr>
      <xdr:spPr>
        <a:xfrm>
          <a:off x="7594111" y="1346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6981</xdr:rowOff>
    </xdr:from>
    <xdr:to>
      <xdr:col>36</xdr:col>
      <xdr:colOff>165100</xdr:colOff>
      <xdr:row>78</xdr:row>
      <xdr:rowOff>108581</xdr:rowOff>
    </xdr:to>
    <xdr:sp macro="" textlink="">
      <xdr:nvSpPr>
        <xdr:cNvPr id="429" name="楕円 428"/>
        <xdr:cNvSpPr/>
      </xdr:nvSpPr>
      <xdr:spPr>
        <a:xfrm>
          <a:off x="6921500" y="1338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99708</xdr:rowOff>
    </xdr:from>
    <xdr:ext cx="534377" cy="259045"/>
    <xdr:sp macro="" textlink="">
      <xdr:nvSpPr>
        <xdr:cNvPr id="430" name="テキスト ボックス 429"/>
        <xdr:cNvSpPr txBox="1"/>
      </xdr:nvSpPr>
      <xdr:spPr>
        <a:xfrm>
          <a:off x="6705111" y="1347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74978</xdr:rowOff>
    </xdr:from>
    <xdr:to>
      <xdr:col>55</xdr:col>
      <xdr:colOff>0</xdr:colOff>
      <xdr:row>97</xdr:row>
      <xdr:rowOff>89503</xdr:rowOff>
    </xdr:to>
    <xdr:cxnSp macro="">
      <xdr:nvCxnSpPr>
        <xdr:cNvPr id="455" name="直線コネクタ 454"/>
        <xdr:cNvCxnSpPr/>
      </xdr:nvCxnSpPr>
      <xdr:spPr>
        <a:xfrm flipV="1">
          <a:off x="9639300" y="16705628"/>
          <a:ext cx="838200" cy="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71813</xdr:rowOff>
    </xdr:from>
    <xdr:to>
      <xdr:col>50</xdr:col>
      <xdr:colOff>114300</xdr:colOff>
      <xdr:row>97</xdr:row>
      <xdr:rowOff>89503</xdr:rowOff>
    </xdr:to>
    <xdr:cxnSp macro="">
      <xdr:nvCxnSpPr>
        <xdr:cNvPr id="458" name="直線コネクタ 457"/>
        <xdr:cNvCxnSpPr/>
      </xdr:nvCxnSpPr>
      <xdr:spPr>
        <a:xfrm>
          <a:off x="8750300" y="16702463"/>
          <a:ext cx="889000" cy="1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71813</xdr:rowOff>
    </xdr:from>
    <xdr:to>
      <xdr:col>45</xdr:col>
      <xdr:colOff>177800</xdr:colOff>
      <xdr:row>97</xdr:row>
      <xdr:rowOff>78409</xdr:rowOff>
    </xdr:to>
    <xdr:cxnSp macro="">
      <xdr:nvCxnSpPr>
        <xdr:cNvPr id="461" name="直線コネクタ 460"/>
        <xdr:cNvCxnSpPr/>
      </xdr:nvCxnSpPr>
      <xdr:spPr>
        <a:xfrm flipV="1">
          <a:off x="7861300" y="16702463"/>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72338</xdr:rowOff>
    </xdr:from>
    <xdr:to>
      <xdr:col>41</xdr:col>
      <xdr:colOff>50800</xdr:colOff>
      <xdr:row>97</xdr:row>
      <xdr:rowOff>78409</xdr:rowOff>
    </xdr:to>
    <xdr:cxnSp macro="">
      <xdr:nvCxnSpPr>
        <xdr:cNvPr id="464" name="直線コネクタ 463"/>
        <xdr:cNvCxnSpPr/>
      </xdr:nvCxnSpPr>
      <xdr:spPr>
        <a:xfrm>
          <a:off x="6972300" y="16702988"/>
          <a:ext cx="8890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161859</xdr:rowOff>
    </xdr:from>
    <xdr:ext cx="599010" cy="259045"/>
    <xdr:sp macro="" textlink="">
      <xdr:nvSpPr>
        <xdr:cNvPr id="466" name="テキスト ボックス 465"/>
        <xdr:cNvSpPr txBox="1"/>
      </xdr:nvSpPr>
      <xdr:spPr>
        <a:xfrm>
          <a:off x="7561795" y="1679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146631</xdr:rowOff>
    </xdr:from>
    <xdr:ext cx="599010" cy="259045"/>
    <xdr:sp macro="" textlink="">
      <xdr:nvSpPr>
        <xdr:cNvPr id="468" name="テキスト ボックス 467"/>
        <xdr:cNvSpPr txBox="1"/>
      </xdr:nvSpPr>
      <xdr:spPr>
        <a:xfrm>
          <a:off x="6672795" y="16777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24178</xdr:rowOff>
    </xdr:from>
    <xdr:to>
      <xdr:col>55</xdr:col>
      <xdr:colOff>50800</xdr:colOff>
      <xdr:row>97</xdr:row>
      <xdr:rowOff>125778</xdr:rowOff>
    </xdr:to>
    <xdr:sp macro="" textlink="">
      <xdr:nvSpPr>
        <xdr:cNvPr id="474" name="楕円 473"/>
        <xdr:cNvSpPr/>
      </xdr:nvSpPr>
      <xdr:spPr>
        <a:xfrm>
          <a:off x="10426700" y="166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155005</xdr:rowOff>
    </xdr:from>
    <xdr:ext cx="599010" cy="259045"/>
    <xdr:sp macro="" textlink="">
      <xdr:nvSpPr>
        <xdr:cNvPr id="475" name="土木費該当値テキスト"/>
        <xdr:cNvSpPr txBox="1"/>
      </xdr:nvSpPr>
      <xdr:spPr>
        <a:xfrm>
          <a:off x="10528300" y="1644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38703</xdr:rowOff>
    </xdr:from>
    <xdr:to>
      <xdr:col>50</xdr:col>
      <xdr:colOff>165100</xdr:colOff>
      <xdr:row>97</xdr:row>
      <xdr:rowOff>140303</xdr:rowOff>
    </xdr:to>
    <xdr:sp macro="" textlink="">
      <xdr:nvSpPr>
        <xdr:cNvPr id="476" name="楕円 475"/>
        <xdr:cNvSpPr/>
      </xdr:nvSpPr>
      <xdr:spPr>
        <a:xfrm>
          <a:off x="9588500" y="1666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156830</xdr:rowOff>
    </xdr:from>
    <xdr:ext cx="599010" cy="259045"/>
    <xdr:sp macro="" textlink="">
      <xdr:nvSpPr>
        <xdr:cNvPr id="477" name="テキスト ボックス 476"/>
        <xdr:cNvSpPr txBox="1"/>
      </xdr:nvSpPr>
      <xdr:spPr>
        <a:xfrm>
          <a:off x="9339795" y="1644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21013</xdr:rowOff>
    </xdr:from>
    <xdr:to>
      <xdr:col>46</xdr:col>
      <xdr:colOff>38100</xdr:colOff>
      <xdr:row>97</xdr:row>
      <xdr:rowOff>122613</xdr:rowOff>
    </xdr:to>
    <xdr:sp macro="" textlink="">
      <xdr:nvSpPr>
        <xdr:cNvPr id="478" name="楕円 477"/>
        <xdr:cNvSpPr/>
      </xdr:nvSpPr>
      <xdr:spPr>
        <a:xfrm>
          <a:off x="8699500" y="1665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139140</xdr:rowOff>
    </xdr:from>
    <xdr:ext cx="599010" cy="259045"/>
    <xdr:sp macro="" textlink="">
      <xdr:nvSpPr>
        <xdr:cNvPr id="479" name="テキスト ボックス 478"/>
        <xdr:cNvSpPr txBox="1"/>
      </xdr:nvSpPr>
      <xdr:spPr>
        <a:xfrm>
          <a:off x="8450795" y="1642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27609</xdr:rowOff>
    </xdr:from>
    <xdr:to>
      <xdr:col>41</xdr:col>
      <xdr:colOff>101600</xdr:colOff>
      <xdr:row>97</xdr:row>
      <xdr:rowOff>129209</xdr:rowOff>
    </xdr:to>
    <xdr:sp macro="" textlink="">
      <xdr:nvSpPr>
        <xdr:cNvPr id="480" name="楕円 479"/>
        <xdr:cNvSpPr/>
      </xdr:nvSpPr>
      <xdr:spPr>
        <a:xfrm>
          <a:off x="7810500" y="1665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145736</xdr:rowOff>
    </xdr:from>
    <xdr:ext cx="599010" cy="259045"/>
    <xdr:sp macro="" textlink="">
      <xdr:nvSpPr>
        <xdr:cNvPr id="481" name="テキスト ボックス 480"/>
        <xdr:cNvSpPr txBox="1"/>
      </xdr:nvSpPr>
      <xdr:spPr>
        <a:xfrm>
          <a:off x="7561795" y="1643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21538</xdr:rowOff>
    </xdr:from>
    <xdr:to>
      <xdr:col>36</xdr:col>
      <xdr:colOff>165100</xdr:colOff>
      <xdr:row>97</xdr:row>
      <xdr:rowOff>123138</xdr:rowOff>
    </xdr:to>
    <xdr:sp macro="" textlink="">
      <xdr:nvSpPr>
        <xdr:cNvPr id="482" name="楕円 481"/>
        <xdr:cNvSpPr/>
      </xdr:nvSpPr>
      <xdr:spPr>
        <a:xfrm>
          <a:off x="6921500" y="1665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139665</xdr:rowOff>
    </xdr:from>
    <xdr:ext cx="599010" cy="259045"/>
    <xdr:sp macro="" textlink="">
      <xdr:nvSpPr>
        <xdr:cNvPr id="483" name="テキスト ボックス 482"/>
        <xdr:cNvSpPr txBox="1"/>
      </xdr:nvSpPr>
      <xdr:spPr>
        <a:xfrm>
          <a:off x="6672795" y="1642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63220</xdr:rowOff>
    </xdr:from>
    <xdr:to>
      <xdr:col>85</xdr:col>
      <xdr:colOff>127000</xdr:colOff>
      <xdr:row>38</xdr:row>
      <xdr:rowOff>96479</xdr:rowOff>
    </xdr:to>
    <xdr:cxnSp macro="">
      <xdr:nvCxnSpPr>
        <xdr:cNvPr id="514" name="直線コネクタ 513"/>
        <xdr:cNvCxnSpPr/>
      </xdr:nvCxnSpPr>
      <xdr:spPr>
        <a:xfrm>
          <a:off x="15481300" y="6578320"/>
          <a:ext cx="838200" cy="3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101498</xdr:rowOff>
    </xdr:from>
    <xdr:to>
      <xdr:col>81</xdr:col>
      <xdr:colOff>50800</xdr:colOff>
      <xdr:row>38</xdr:row>
      <xdr:rowOff>63220</xdr:rowOff>
    </xdr:to>
    <xdr:cxnSp macro="">
      <xdr:nvCxnSpPr>
        <xdr:cNvPr id="517" name="直線コネクタ 516"/>
        <xdr:cNvCxnSpPr/>
      </xdr:nvCxnSpPr>
      <xdr:spPr>
        <a:xfrm>
          <a:off x="14592300" y="6445148"/>
          <a:ext cx="889000" cy="1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101498</xdr:rowOff>
    </xdr:from>
    <xdr:to>
      <xdr:col>76</xdr:col>
      <xdr:colOff>114300</xdr:colOff>
      <xdr:row>38</xdr:row>
      <xdr:rowOff>55073</xdr:rowOff>
    </xdr:to>
    <xdr:cxnSp macro="">
      <xdr:nvCxnSpPr>
        <xdr:cNvPr id="520" name="直線コネクタ 519"/>
        <xdr:cNvCxnSpPr/>
      </xdr:nvCxnSpPr>
      <xdr:spPr>
        <a:xfrm flipV="1">
          <a:off x="13703300" y="6445148"/>
          <a:ext cx="889000" cy="12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55073</xdr:rowOff>
    </xdr:from>
    <xdr:to>
      <xdr:col>71</xdr:col>
      <xdr:colOff>177800</xdr:colOff>
      <xdr:row>38</xdr:row>
      <xdr:rowOff>56832</xdr:rowOff>
    </xdr:to>
    <xdr:cxnSp macro="">
      <xdr:nvCxnSpPr>
        <xdr:cNvPr id="523" name="直線コネクタ 522"/>
        <xdr:cNvCxnSpPr/>
      </xdr:nvCxnSpPr>
      <xdr:spPr>
        <a:xfrm flipV="1">
          <a:off x="12814300" y="6570173"/>
          <a:ext cx="889000" cy="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144780</xdr:rowOff>
    </xdr:from>
    <xdr:ext cx="534377" cy="259045"/>
    <xdr:sp macro="" textlink="">
      <xdr:nvSpPr>
        <xdr:cNvPr id="525" name="テキスト ボックス 524"/>
        <xdr:cNvSpPr txBox="1"/>
      </xdr:nvSpPr>
      <xdr:spPr>
        <a:xfrm>
          <a:off x="13436111" y="66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118840</xdr:rowOff>
    </xdr:from>
    <xdr:ext cx="534377" cy="259045"/>
    <xdr:sp macro="" textlink="">
      <xdr:nvSpPr>
        <xdr:cNvPr id="527" name="テキスト ボックス 526"/>
        <xdr:cNvSpPr txBox="1"/>
      </xdr:nvSpPr>
      <xdr:spPr>
        <a:xfrm>
          <a:off x="12547111" y="663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45679</xdr:rowOff>
    </xdr:from>
    <xdr:to>
      <xdr:col>85</xdr:col>
      <xdr:colOff>177800</xdr:colOff>
      <xdr:row>38</xdr:row>
      <xdr:rowOff>147279</xdr:rowOff>
    </xdr:to>
    <xdr:sp macro="" textlink="">
      <xdr:nvSpPr>
        <xdr:cNvPr id="533" name="楕円 532"/>
        <xdr:cNvSpPr/>
      </xdr:nvSpPr>
      <xdr:spPr>
        <a:xfrm>
          <a:off x="16268700" y="656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24106</xdr:rowOff>
    </xdr:from>
    <xdr:ext cx="534377" cy="259045"/>
    <xdr:sp macro="" textlink="">
      <xdr:nvSpPr>
        <xdr:cNvPr id="534" name="消防費該当値テキスト"/>
        <xdr:cNvSpPr txBox="1"/>
      </xdr:nvSpPr>
      <xdr:spPr>
        <a:xfrm>
          <a:off x="16370300" y="653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12420</xdr:rowOff>
    </xdr:from>
    <xdr:to>
      <xdr:col>81</xdr:col>
      <xdr:colOff>101600</xdr:colOff>
      <xdr:row>38</xdr:row>
      <xdr:rowOff>114020</xdr:rowOff>
    </xdr:to>
    <xdr:sp macro="" textlink="">
      <xdr:nvSpPr>
        <xdr:cNvPr id="535" name="楕円 534"/>
        <xdr:cNvSpPr/>
      </xdr:nvSpPr>
      <xdr:spPr>
        <a:xfrm>
          <a:off x="15430500" y="65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130547</xdr:rowOff>
    </xdr:from>
    <xdr:ext cx="534377" cy="259045"/>
    <xdr:sp macro="" textlink="">
      <xdr:nvSpPr>
        <xdr:cNvPr id="536" name="テキスト ボックス 535"/>
        <xdr:cNvSpPr txBox="1"/>
      </xdr:nvSpPr>
      <xdr:spPr>
        <a:xfrm>
          <a:off x="15214111" y="63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50698</xdr:rowOff>
    </xdr:from>
    <xdr:to>
      <xdr:col>76</xdr:col>
      <xdr:colOff>165100</xdr:colOff>
      <xdr:row>37</xdr:row>
      <xdr:rowOff>152298</xdr:rowOff>
    </xdr:to>
    <xdr:sp macro="" textlink="">
      <xdr:nvSpPr>
        <xdr:cNvPr id="537" name="楕円 536"/>
        <xdr:cNvSpPr/>
      </xdr:nvSpPr>
      <xdr:spPr>
        <a:xfrm>
          <a:off x="14541500" y="63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168825</xdr:rowOff>
    </xdr:from>
    <xdr:ext cx="599010" cy="259045"/>
    <xdr:sp macro="" textlink="">
      <xdr:nvSpPr>
        <xdr:cNvPr id="538" name="テキスト ボックス 537"/>
        <xdr:cNvSpPr txBox="1"/>
      </xdr:nvSpPr>
      <xdr:spPr>
        <a:xfrm>
          <a:off x="14292795" y="616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4273</xdr:rowOff>
    </xdr:from>
    <xdr:to>
      <xdr:col>72</xdr:col>
      <xdr:colOff>38100</xdr:colOff>
      <xdr:row>38</xdr:row>
      <xdr:rowOff>105873</xdr:rowOff>
    </xdr:to>
    <xdr:sp macro="" textlink="">
      <xdr:nvSpPr>
        <xdr:cNvPr id="539" name="楕円 538"/>
        <xdr:cNvSpPr/>
      </xdr:nvSpPr>
      <xdr:spPr>
        <a:xfrm>
          <a:off x="13652500" y="651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122399</xdr:rowOff>
    </xdr:from>
    <xdr:ext cx="534377" cy="259045"/>
    <xdr:sp macro="" textlink="">
      <xdr:nvSpPr>
        <xdr:cNvPr id="540" name="テキスト ボックス 539"/>
        <xdr:cNvSpPr txBox="1"/>
      </xdr:nvSpPr>
      <xdr:spPr>
        <a:xfrm>
          <a:off x="13436111" y="629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6032</xdr:rowOff>
    </xdr:from>
    <xdr:to>
      <xdr:col>67</xdr:col>
      <xdr:colOff>101600</xdr:colOff>
      <xdr:row>38</xdr:row>
      <xdr:rowOff>107632</xdr:rowOff>
    </xdr:to>
    <xdr:sp macro="" textlink="">
      <xdr:nvSpPr>
        <xdr:cNvPr id="541" name="楕円 540"/>
        <xdr:cNvSpPr/>
      </xdr:nvSpPr>
      <xdr:spPr>
        <a:xfrm>
          <a:off x="12763500" y="652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124160</xdr:rowOff>
    </xdr:from>
    <xdr:ext cx="534377" cy="259045"/>
    <xdr:sp macro="" textlink="">
      <xdr:nvSpPr>
        <xdr:cNvPr id="542" name="テキスト ボックス 541"/>
        <xdr:cNvSpPr txBox="1"/>
      </xdr:nvSpPr>
      <xdr:spPr>
        <a:xfrm>
          <a:off x="12547111" y="62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6278</xdr:rowOff>
    </xdr:from>
    <xdr:to>
      <xdr:col>85</xdr:col>
      <xdr:colOff>127000</xdr:colOff>
      <xdr:row>57</xdr:row>
      <xdr:rowOff>11929</xdr:rowOff>
    </xdr:to>
    <xdr:cxnSp macro="">
      <xdr:nvCxnSpPr>
        <xdr:cNvPr id="569" name="直線コネクタ 568"/>
        <xdr:cNvCxnSpPr/>
      </xdr:nvCxnSpPr>
      <xdr:spPr>
        <a:xfrm>
          <a:off x="15481300" y="9607478"/>
          <a:ext cx="838200" cy="17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130340</xdr:rowOff>
    </xdr:from>
    <xdr:ext cx="599010" cy="259045"/>
    <xdr:sp macro="" textlink="">
      <xdr:nvSpPr>
        <xdr:cNvPr id="570" name="教育費平均値テキスト"/>
        <xdr:cNvSpPr txBox="1"/>
      </xdr:nvSpPr>
      <xdr:spPr>
        <a:xfrm>
          <a:off x="16370300" y="973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6278</xdr:rowOff>
    </xdr:from>
    <xdr:to>
      <xdr:col>81</xdr:col>
      <xdr:colOff>50800</xdr:colOff>
      <xdr:row>57</xdr:row>
      <xdr:rowOff>34105</xdr:rowOff>
    </xdr:to>
    <xdr:cxnSp macro="">
      <xdr:nvCxnSpPr>
        <xdr:cNvPr id="572" name="直線コネクタ 571"/>
        <xdr:cNvCxnSpPr/>
      </xdr:nvCxnSpPr>
      <xdr:spPr>
        <a:xfrm flipV="1">
          <a:off x="14592300" y="9607478"/>
          <a:ext cx="889000" cy="19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55947</xdr:rowOff>
    </xdr:from>
    <xdr:ext cx="599010" cy="259045"/>
    <xdr:sp macro="" textlink="">
      <xdr:nvSpPr>
        <xdr:cNvPr id="574" name="テキスト ボックス 573"/>
        <xdr:cNvSpPr txBox="1"/>
      </xdr:nvSpPr>
      <xdr:spPr>
        <a:xfrm>
          <a:off x="15181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34105</xdr:rowOff>
    </xdr:from>
    <xdr:to>
      <xdr:col>76</xdr:col>
      <xdr:colOff>114300</xdr:colOff>
      <xdr:row>57</xdr:row>
      <xdr:rowOff>74407</xdr:rowOff>
    </xdr:to>
    <xdr:cxnSp macro="">
      <xdr:nvCxnSpPr>
        <xdr:cNvPr id="575" name="直線コネクタ 574"/>
        <xdr:cNvCxnSpPr/>
      </xdr:nvCxnSpPr>
      <xdr:spPr>
        <a:xfrm flipV="1">
          <a:off x="13703300" y="9806755"/>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46296</xdr:rowOff>
    </xdr:from>
    <xdr:to>
      <xdr:col>71</xdr:col>
      <xdr:colOff>177800</xdr:colOff>
      <xdr:row>57</xdr:row>
      <xdr:rowOff>74407</xdr:rowOff>
    </xdr:to>
    <xdr:cxnSp macro="">
      <xdr:nvCxnSpPr>
        <xdr:cNvPr id="578" name="直線コネクタ 577"/>
        <xdr:cNvCxnSpPr/>
      </xdr:nvCxnSpPr>
      <xdr:spPr>
        <a:xfrm>
          <a:off x="12814300" y="9818946"/>
          <a:ext cx="889000" cy="2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132579</xdr:rowOff>
    </xdr:from>
    <xdr:to>
      <xdr:col>85</xdr:col>
      <xdr:colOff>177800</xdr:colOff>
      <xdr:row>57</xdr:row>
      <xdr:rowOff>62729</xdr:rowOff>
    </xdr:to>
    <xdr:sp macro="" textlink="">
      <xdr:nvSpPr>
        <xdr:cNvPr id="588" name="楕円 587"/>
        <xdr:cNvSpPr/>
      </xdr:nvSpPr>
      <xdr:spPr>
        <a:xfrm>
          <a:off x="16268700" y="973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155456</xdr:rowOff>
    </xdr:from>
    <xdr:ext cx="599010" cy="259045"/>
    <xdr:sp macro="" textlink="">
      <xdr:nvSpPr>
        <xdr:cNvPr id="589" name="教育費該当値テキスト"/>
        <xdr:cNvSpPr txBox="1"/>
      </xdr:nvSpPr>
      <xdr:spPr>
        <a:xfrm>
          <a:off x="16370300" y="958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126928</xdr:rowOff>
    </xdr:from>
    <xdr:to>
      <xdr:col>81</xdr:col>
      <xdr:colOff>101600</xdr:colOff>
      <xdr:row>56</xdr:row>
      <xdr:rowOff>57078</xdr:rowOff>
    </xdr:to>
    <xdr:sp macro="" textlink="">
      <xdr:nvSpPr>
        <xdr:cNvPr id="590" name="楕円 589"/>
        <xdr:cNvSpPr/>
      </xdr:nvSpPr>
      <xdr:spPr>
        <a:xfrm>
          <a:off x="15430500" y="95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73605</xdr:rowOff>
    </xdr:from>
    <xdr:ext cx="599010" cy="259045"/>
    <xdr:sp macro="" textlink="">
      <xdr:nvSpPr>
        <xdr:cNvPr id="591" name="テキスト ボックス 590"/>
        <xdr:cNvSpPr txBox="1"/>
      </xdr:nvSpPr>
      <xdr:spPr>
        <a:xfrm>
          <a:off x="15181795" y="9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154755</xdr:rowOff>
    </xdr:from>
    <xdr:to>
      <xdr:col>76</xdr:col>
      <xdr:colOff>165100</xdr:colOff>
      <xdr:row>57</xdr:row>
      <xdr:rowOff>84905</xdr:rowOff>
    </xdr:to>
    <xdr:sp macro="" textlink="">
      <xdr:nvSpPr>
        <xdr:cNvPr id="592" name="楕円 591"/>
        <xdr:cNvSpPr/>
      </xdr:nvSpPr>
      <xdr:spPr>
        <a:xfrm>
          <a:off x="14541500" y="97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76032</xdr:rowOff>
    </xdr:from>
    <xdr:ext cx="599010" cy="259045"/>
    <xdr:sp macro="" textlink="">
      <xdr:nvSpPr>
        <xdr:cNvPr id="593" name="テキスト ボックス 592"/>
        <xdr:cNvSpPr txBox="1"/>
      </xdr:nvSpPr>
      <xdr:spPr>
        <a:xfrm>
          <a:off x="14292795" y="984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23607</xdr:rowOff>
    </xdr:from>
    <xdr:to>
      <xdr:col>72</xdr:col>
      <xdr:colOff>38100</xdr:colOff>
      <xdr:row>57</xdr:row>
      <xdr:rowOff>125207</xdr:rowOff>
    </xdr:to>
    <xdr:sp macro="" textlink="">
      <xdr:nvSpPr>
        <xdr:cNvPr id="594" name="楕円 593"/>
        <xdr:cNvSpPr/>
      </xdr:nvSpPr>
      <xdr:spPr>
        <a:xfrm>
          <a:off x="13652500" y="97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116334</xdr:rowOff>
    </xdr:from>
    <xdr:ext cx="599010" cy="259045"/>
    <xdr:sp macro="" textlink="">
      <xdr:nvSpPr>
        <xdr:cNvPr id="595" name="テキスト ボックス 594"/>
        <xdr:cNvSpPr txBox="1"/>
      </xdr:nvSpPr>
      <xdr:spPr>
        <a:xfrm>
          <a:off x="13403795" y="988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166946</xdr:rowOff>
    </xdr:from>
    <xdr:to>
      <xdr:col>67</xdr:col>
      <xdr:colOff>101600</xdr:colOff>
      <xdr:row>57</xdr:row>
      <xdr:rowOff>97096</xdr:rowOff>
    </xdr:to>
    <xdr:sp macro="" textlink="">
      <xdr:nvSpPr>
        <xdr:cNvPr id="596" name="楕円 595"/>
        <xdr:cNvSpPr/>
      </xdr:nvSpPr>
      <xdr:spPr>
        <a:xfrm>
          <a:off x="12763500" y="976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88223</xdr:rowOff>
    </xdr:from>
    <xdr:ext cx="599010" cy="259045"/>
    <xdr:sp macro="" textlink="">
      <xdr:nvSpPr>
        <xdr:cNvPr id="597" name="テキスト ボックス 596"/>
        <xdr:cNvSpPr txBox="1"/>
      </xdr:nvSpPr>
      <xdr:spPr>
        <a:xfrm>
          <a:off x="12514795" y="986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39222</xdr:rowOff>
    </xdr:from>
    <xdr:to>
      <xdr:col>85</xdr:col>
      <xdr:colOff>127000</xdr:colOff>
      <xdr:row>79</xdr:row>
      <xdr:rowOff>43666</xdr:rowOff>
    </xdr:to>
    <xdr:cxnSp macro="">
      <xdr:nvCxnSpPr>
        <xdr:cNvPr id="626" name="直線コネクタ 625"/>
        <xdr:cNvCxnSpPr/>
      </xdr:nvCxnSpPr>
      <xdr:spPr>
        <a:xfrm>
          <a:off x="15481300" y="13583772"/>
          <a:ext cx="838200" cy="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20131</xdr:rowOff>
    </xdr:from>
    <xdr:to>
      <xdr:col>81</xdr:col>
      <xdr:colOff>50800</xdr:colOff>
      <xdr:row>79</xdr:row>
      <xdr:rowOff>39222</xdr:rowOff>
    </xdr:to>
    <xdr:cxnSp macro="">
      <xdr:nvCxnSpPr>
        <xdr:cNvPr id="629" name="直線コネクタ 628"/>
        <xdr:cNvCxnSpPr/>
      </xdr:nvCxnSpPr>
      <xdr:spPr>
        <a:xfrm>
          <a:off x="14592300" y="13564681"/>
          <a:ext cx="889000" cy="1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20131</xdr:rowOff>
    </xdr:from>
    <xdr:to>
      <xdr:col>76</xdr:col>
      <xdr:colOff>114300</xdr:colOff>
      <xdr:row>79</xdr:row>
      <xdr:rowOff>44450</xdr:rowOff>
    </xdr:to>
    <xdr:cxnSp macro="">
      <xdr:nvCxnSpPr>
        <xdr:cNvPr id="632" name="直線コネクタ 631"/>
        <xdr:cNvCxnSpPr/>
      </xdr:nvCxnSpPr>
      <xdr:spPr>
        <a:xfrm flipV="1">
          <a:off x="13703300" y="13564681"/>
          <a:ext cx="889000" cy="2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164316</xdr:rowOff>
    </xdr:from>
    <xdr:to>
      <xdr:col>85</xdr:col>
      <xdr:colOff>177800</xdr:colOff>
      <xdr:row>79</xdr:row>
      <xdr:rowOff>94466</xdr:rowOff>
    </xdr:to>
    <xdr:sp macro="" textlink="">
      <xdr:nvSpPr>
        <xdr:cNvPr id="645" name="楕円 644"/>
        <xdr:cNvSpPr/>
      </xdr:nvSpPr>
      <xdr:spPr>
        <a:xfrm>
          <a:off x="16268700" y="1353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79243</xdr:rowOff>
    </xdr:from>
    <xdr:ext cx="378565" cy="259045"/>
    <xdr:sp macro="" textlink="">
      <xdr:nvSpPr>
        <xdr:cNvPr id="646" name="災害復旧費該当値テキスト"/>
        <xdr:cNvSpPr txBox="1"/>
      </xdr:nvSpPr>
      <xdr:spPr>
        <a:xfrm>
          <a:off x="16370300" y="1345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159872</xdr:rowOff>
    </xdr:from>
    <xdr:to>
      <xdr:col>81</xdr:col>
      <xdr:colOff>101600</xdr:colOff>
      <xdr:row>79</xdr:row>
      <xdr:rowOff>90022</xdr:rowOff>
    </xdr:to>
    <xdr:sp macro="" textlink="">
      <xdr:nvSpPr>
        <xdr:cNvPr id="647" name="楕円 646"/>
        <xdr:cNvSpPr/>
      </xdr:nvSpPr>
      <xdr:spPr>
        <a:xfrm>
          <a:off x="15430500" y="135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81149</xdr:rowOff>
    </xdr:from>
    <xdr:ext cx="469744" cy="259045"/>
    <xdr:sp macro="" textlink="">
      <xdr:nvSpPr>
        <xdr:cNvPr id="648" name="テキスト ボックス 647"/>
        <xdr:cNvSpPr txBox="1"/>
      </xdr:nvSpPr>
      <xdr:spPr>
        <a:xfrm>
          <a:off x="15246428" y="1362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140781</xdr:rowOff>
    </xdr:from>
    <xdr:to>
      <xdr:col>76</xdr:col>
      <xdr:colOff>165100</xdr:colOff>
      <xdr:row>79</xdr:row>
      <xdr:rowOff>70931</xdr:rowOff>
    </xdr:to>
    <xdr:sp macro="" textlink="">
      <xdr:nvSpPr>
        <xdr:cNvPr id="649" name="楕円 648"/>
        <xdr:cNvSpPr/>
      </xdr:nvSpPr>
      <xdr:spPr>
        <a:xfrm>
          <a:off x="14541500" y="135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62058</xdr:rowOff>
    </xdr:from>
    <xdr:ext cx="469744" cy="259045"/>
    <xdr:sp macro="" textlink="">
      <xdr:nvSpPr>
        <xdr:cNvPr id="650" name="テキスト ボックス 649"/>
        <xdr:cNvSpPr txBox="1"/>
      </xdr:nvSpPr>
      <xdr:spPr>
        <a:xfrm>
          <a:off x="14357428" y="1360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113339</xdr:rowOff>
    </xdr:from>
    <xdr:to>
      <xdr:col>85</xdr:col>
      <xdr:colOff>127000</xdr:colOff>
      <xdr:row>96</xdr:row>
      <xdr:rowOff>153932</xdr:rowOff>
    </xdr:to>
    <xdr:cxnSp macro="">
      <xdr:nvCxnSpPr>
        <xdr:cNvPr id="683" name="直線コネクタ 682"/>
        <xdr:cNvCxnSpPr/>
      </xdr:nvCxnSpPr>
      <xdr:spPr>
        <a:xfrm flipV="1">
          <a:off x="15481300" y="16572539"/>
          <a:ext cx="8382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143424</xdr:rowOff>
    </xdr:from>
    <xdr:to>
      <xdr:col>81</xdr:col>
      <xdr:colOff>50800</xdr:colOff>
      <xdr:row>96</xdr:row>
      <xdr:rowOff>153932</xdr:rowOff>
    </xdr:to>
    <xdr:cxnSp macro="">
      <xdr:nvCxnSpPr>
        <xdr:cNvPr id="686" name="直線コネクタ 685"/>
        <xdr:cNvCxnSpPr/>
      </xdr:nvCxnSpPr>
      <xdr:spPr>
        <a:xfrm>
          <a:off x="14592300" y="16602624"/>
          <a:ext cx="889000" cy="1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143424</xdr:rowOff>
    </xdr:from>
    <xdr:to>
      <xdr:col>76</xdr:col>
      <xdr:colOff>114300</xdr:colOff>
      <xdr:row>97</xdr:row>
      <xdr:rowOff>14207</xdr:rowOff>
    </xdr:to>
    <xdr:cxnSp macro="">
      <xdr:nvCxnSpPr>
        <xdr:cNvPr id="689" name="直線コネクタ 688"/>
        <xdr:cNvCxnSpPr/>
      </xdr:nvCxnSpPr>
      <xdr:spPr>
        <a:xfrm flipV="1">
          <a:off x="13703300" y="16602624"/>
          <a:ext cx="889000" cy="4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3080</xdr:rowOff>
    </xdr:from>
    <xdr:to>
      <xdr:col>71</xdr:col>
      <xdr:colOff>177800</xdr:colOff>
      <xdr:row>97</xdr:row>
      <xdr:rowOff>14207</xdr:rowOff>
    </xdr:to>
    <xdr:cxnSp macro="">
      <xdr:nvCxnSpPr>
        <xdr:cNvPr id="692" name="直線コネクタ 691"/>
        <xdr:cNvCxnSpPr/>
      </xdr:nvCxnSpPr>
      <xdr:spPr>
        <a:xfrm>
          <a:off x="12814300" y="16633730"/>
          <a:ext cx="889000" cy="1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150643</xdr:rowOff>
    </xdr:from>
    <xdr:ext cx="599010" cy="259045"/>
    <xdr:sp macro="" textlink="">
      <xdr:nvSpPr>
        <xdr:cNvPr id="694" name="テキスト ボックス 693"/>
        <xdr:cNvSpPr txBox="1"/>
      </xdr:nvSpPr>
      <xdr:spPr>
        <a:xfrm>
          <a:off x="13403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145344</xdr:rowOff>
    </xdr:from>
    <xdr:ext cx="599010" cy="259045"/>
    <xdr:sp macro="" textlink="">
      <xdr:nvSpPr>
        <xdr:cNvPr id="696" name="テキスト ボックス 695"/>
        <xdr:cNvSpPr txBox="1"/>
      </xdr:nvSpPr>
      <xdr:spPr>
        <a:xfrm>
          <a:off x="12514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62539</xdr:rowOff>
    </xdr:from>
    <xdr:to>
      <xdr:col>85</xdr:col>
      <xdr:colOff>177800</xdr:colOff>
      <xdr:row>96</xdr:row>
      <xdr:rowOff>164139</xdr:rowOff>
    </xdr:to>
    <xdr:sp macro="" textlink="">
      <xdr:nvSpPr>
        <xdr:cNvPr id="702" name="楕円 701"/>
        <xdr:cNvSpPr/>
      </xdr:nvSpPr>
      <xdr:spPr>
        <a:xfrm>
          <a:off x="16268700" y="165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85416</xdr:rowOff>
    </xdr:from>
    <xdr:ext cx="599010" cy="259045"/>
    <xdr:sp macro="" textlink="">
      <xdr:nvSpPr>
        <xdr:cNvPr id="703" name="公債費該当値テキスト"/>
        <xdr:cNvSpPr txBox="1"/>
      </xdr:nvSpPr>
      <xdr:spPr>
        <a:xfrm>
          <a:off x="16370300" y="1637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103132</xdr:rowOff>
    </xdr:from>
    <xdr:to>
      <xdr:col>81</xdr:col>
      <xdr:colOff>101600</xdr:colOff>
      <xdr:row>97</xdr:row>
      <xdr:rowOff>33282</xdr:rowOff>
    </xdr:to>
    <xdr:sp macro="" textlink="">
      <xdr:nvSpPr>
        <xdr:cNvPr id="704" name="楕円 703"/>
        <xdr:cNvSpPr/>
      </xdr:nvSpPr>
      <xdr:spPr>
        <a:xfrm>
          <a:off x="15430500" y="16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49809</xdr:rowOff>
    </xdr:from>
    <xdr:ext cx="599010" cy="259045"/>
    <xdr:sp macro="" textlink="">
      <xdr:nvSpPr>
        <xdr:cNvPr id="705" name="テキスト ボックス 704"/>
        <xdr:cNvSpPr txBox="1"/>
      </xdr:nvSpPr>
      <xdr:spPr>
        <a:xfrm>
          <a:off x="15181795" y="1633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92624</xdr:rowOff>
    </xdr:from>
    <xdr:to>
      <xdr:col>76</xdr:col>
      <xdr:colOff>165100</xdr:colOff>
      <xdr:row>97</xdr:row>
      <xdr:rowOff>22774</xdr:rowOff>
    </xdr:to>
    <xdr:sp macro="" textlink="">
      <xdr:nvSpPr>
        <xdr:cNvPr id="706" name="楕円 705"/>
        <xdr:cNvSpPr/>
      </xdr:nvSpPr>
      <xdr:spPr>
        <a:xfrm>
          <a:off x="14541500" y="1655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39301</xdr:rowOff>
    </xdr:from>
    <xdr:ext cx="599010" cy="259045"/>
    <xdr:sp macro="" textlink="">
      <xdr:nvSpPr>
        <xdr:cNvPr id="707" name="テキスト ボックス 706"/>
        <xdr:cNvSpPr txBox="1"/>
      </xdr:nvSpPr>
      <xdr:spPr>
        <a:xfrm>
          <a:off x="14292795" y="1632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134857</xdr:rowOff>
    </xdr:from>
    <xdr:to>
      <xdr:col>72</xdr:col>
      <xdr:colOff>38100</xdr:colOff>
      <xdr:row>97</xdr:row>
      <xdr:rowOff>65007</xdr:rowOff>
    </xdr:to>
    <xdr:sp macro="" textlink="">
      <xdr:nvSpPr>
        <xdr:cNvPr id="708" name="楕円 707"/>
        <xdr:cNvSpPr/>
      </xdr:nvSpPr>
      <xdr:spPr>
        <a:xfrm>
          <a:off x="13652500" y="1659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81534</xdr:rowOff>
    </xdr:from>
    <xdr:ext cx="599010" cy="259045"/>
    <xdr:sp macro="" textlink="">
      <xdr:nvSpPr>
        <xdr:cNvPr id="709" name="テキスト ボックス 708"/>
        <xdr:cNvSpPr txBox="1"/>
      </xdr:nvSpPr>
      <xdr:spPr>
        <a:xfrm>
          <a:off x="13403795" y="1636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123730</xdr:rowOff>
    </xdr:from>
    <xdr:to>
      <xdr:col>67</xdr:col>
      <xdr:colOff>101600</xdr:colOff>
      <xdr:row>97</xdr:row>
      <xdr:rowOff>53880</xdr:rowOff>
    </xdr:to>
    <xdr:sp macro="" textlink="">
      <xdr:nvSpPr>
        <xdr:cNvPr id="710" name="楕円 709"/>
        <xdr:cNvSpPr/>
      </xdr:nvSpPr>
      <xdr:spPr>
        <a:xfrm>
          <a:off x="12763500" y="165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70407</xdr:rowOff>
    </xdr:from>
    <xdr:ext cx="599010" cy="259045"/>
    <xdr:sp macro="" textlink="">
      <xdr:nvSpPr>
        <xdr:cNvPr id="711" name="テキスト ボックス 710"/>
        <xdr:cNvSpPr txBox="1"/>
      </xdr:nvSpPr>
      <xdr:spPr>
        <a:xfrm>
          <a:off x="12514795" y="16358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幸いにして、大規模災害の起きにくい地区であることから、例年災害復旧費は非常に少ない。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農林水産業費</a:t>
          </a:r>
          <a:r>
            <a:rPr kumimoji="1" lang="ja-JP" altLang="en-US" sz="1100">
              <a:solidFill>
                <a:schemeClr val="dk1"/>
              </a:solidFill>
              <a:effectLst/>
              <a:latin typeface="+mn-lt"/>
              <a:ea typeface="+mn-ea"/>
              <a:cs typeface="+mn-cs"/>
            </a:rPr>
            <a:t>は、本村の基幹産業が農業であることもあり、類似団体と比較して継続して多額となっている。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土木費についても、農作物を安定して運搬するため等で道路整備の要望が大きいことや、公営住宅を建設していることから、継続して類似団体と比較して多額となっている。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公債費については、</a:t>
          </a:r>
          <a:r>
            <a:rPr kumimoji="1" lang="en-US" altLang="ja-JP" sz="1100">
              <a:solidFill>
                <a:schemeClr val="dk1"/>
              </a:solidFill>
              <a:effectLst/>
              <a:latin typeface="+mn-lt"/>
              <a:ea typeface="+mn-ea"/>
              <a:cs typeface="+mn-cs"/>
            </a:rPr>
            <a:t>R</a:t>
          </a:r>
          <a:r>
            <a:rPr kumimoji="1" lang="ja-JP" altLang="en-US" sz="1100">
              <a:solidFill>
                <a:schemeClr val="dk1"/>
              </a:solidFill>
              <a:effectLst/>
              <a:latin typeface="+mn-lt"/>
              <a:ea typeface="+mn-ea"/>
              <a:cs typeface="+mn-cs"/>
            </a:rPr>
            <a:t>１年度までは増大する見込みのため、その後は特に地方債発行の抑制を実施しなければならない。</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財政調整基金残高が多くなっており、実施収支比率は大きくプラスとなっているが、公債費償還額などが多くなってきていることや公共施設の更新事業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にあたり、目的基金が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不足しているので財政調整基金を活用するが想定されることから財政健全化に努めなければならない。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北海道更別村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黒字額が</a:t>
          </a:r>
          <a:r>
            <a:rPr kumimoji="1" lang="ja-JP" altLang="en-US" sz="1100">
              <a:solidFill>
                <a:schemeClr val="dk1"/>
              </a:solidFill>
              <a:effectLst/>
              <a:latin typeface="+mn-lt"/>
              <a:ea typeface="+mn-ea"/>
              <a:cs typeface="+mn-cs"/>
            </a:rPr>
            <a:t>更に増大し、</a:t>
          </a:r>
          <a:r>
            <a:rPr kumimoji="1" lang="ja-JP" altLang="ja-JP" sz="1100">
              <a:solidFill>
                <a:schemeClr val="dk1"/>
              </a:solidFill>
              <a:effectLst/>
              <a:latin typeface="+mn-lt"/>
              <a:ea typeface="+mn-ea"/>
              <a:cs typeface="+mn-cs"/>
            </a:rPr>
            <a:t>健全に見えるが、</a:t>
          </a:r>
          <a:r>
            <a:rPr kumimoji="1" lang="ja-JP" altLang="en-US" sz="1100">
              <a:solidFill>
                <a:schemeClr val="dk1"/>
              </a:solidFill>
              <a:effectLst/>
              <a:latin typeface="+mn-lt"/>
              <a:ea typeface="+mn-ea"/>
              <a:cs typeface="+mn-cs"/>
            </a:rPr>
            <a:t>簡易水道の管路の更新や小中学校等の老朽化対策が直近に控えていることから、</a:t>
          </a:r>
          <a:r>
            <a:rPr kumimoji="1" lang="ja-JP" altLang="ja-JP" sz="1100">
              <a:solidFill>
                <a:schemeClr val="dk1"/>
              </a:solidFill>
              <a:effectLst/>
              <a:latin typeface="+mn-lt"/>
              <a:ea typeface="+mn-ea"/>
              <a:cs typeface="+mn-cs"/>
            </a:rPr>
            <a:t>地方債発行収入を抑制し、黒字となるよう財政健全化が必要である。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14" sqref="L14:Q14"/>
    </sheetView>
  </sheetViews>
  <sheetFormatPr defaultColWidth="0" defaultRowHeight="11.25" zeroHeight="1"/>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c r="A1" s="184"/>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5"/>
      <c r="DK1" s="185"/>
      <c r="DL1" s="185"/>
      <c r="DM1" s="185"/>
      <c r="DN1" s="185"/>
      <c r="DO1" s="185"/>
    </row>
    <row r="2" spans="1:119" ht="24.75" thickBot="1">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c r="A3" s="185"/>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4"/>
      <c r="DK3" s="184"/>
      <c r="DL3" s="184"/>
      <c r="DM3" s="184"/>
      <c r="DN3" s="184"/>
      <c r="DO3" s="184"/>
    </row>
    <row r="4" spans="1:119" ht="18.75" customHeight="1">
      <c r="A4" s="185"/>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4883265</v>
      </c>
      <c r="BO4" s="461"/>
      <c r="BP4" s="461"/>
      <c r="BQ4" s="461"/>
      <c r="BR4" s="461"/>
      <c r="BS4" s="461"/>
      <c r="BT4" s="461"/>
      <c r="BU4" s="462"/>
      <c r="BV4" s="460">
        <v>5555306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6.9</v>
      </c>
      <c r="CU4" s="642"/>
      <c r="CV4" s="642"/>
      <c r="CW4" s="642"/>
      <c r="CX4" s="642"/>
      <c r="CY4" s="642"/>
      <c r="CZ4" s="642"/>
      <c r="DA4" s="643"/>
      <c r="DB4" s="641">
        <v>5.5</v>
      </c>
      <c r="DC4" s="642"/>
      <c r="DD4" s="642"/>
      <c r="DE4" s="642"/>
      <c r="DF4" s="642"/>
      <c r="DG4" s="642"/>
      <c r="DH4" s="642"/>
      <c r="DI4" s="643"/>
      <c r="DJ4" s="184"/>
      <c r="DK4" s="184"/>
      <c r="DL4" s="184"/>
      <c r="DM4" s="184"/>
      <c r="DN4" s="184"/>
      <c r="DO4" s="184"/>
    </row>
    <row r="5" spans="1:119" ht="18.75" customHeight="1">
      <c r="A5" s="185"/>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4688445</v>
      </c>
      <c r="BO5" s="466"/>
      <c r="BP5" s="466"/>
      <c r="BQ5" s="466"/>
      <c r="BR5" s="466"/>
      <c r="BS5" s="466"/>
      <c r="BT5" s="466"/>
      <c r="BU5" s="467"/>
      <c r="BV5" s="465">
        <v>5401684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83.1</v>
      </c>
      <c r="CU5" s="436"/>
      <c r="CV5" s="436"/>
      <c r="CW5" s="436"/>
      <c r="CX5" s="436"/>
      <c r="CY5" s="436"/>
      <c r="CZ5" s="436"/>
      <c r="DA5" s="437"/>
      <c r="DB5" s="435">
        <v>82.7</v>
      </c>
      <c r="DC5" s="436"/>
      <c r="DD5" s="436"/>
      <c r="DE5" s="436"/>
      <c r="DF5" s="436"/>
      <c r="DG5" s="436"/>
      <c r="DH5" s="436"/>
      <c r="DI5" s="437"/>
      <c r="DJ5" s="184"/>
      <c r="DK5" s="184"/>
      <c r="DL5" s="184"/>
      <c r="DM5" s="184"/>
      <c r="DN5" s="184"/>
      <c r="DO5" s="184"/>
    </row>
    <row r="6" spans="1:119" ht="18.75" customHeight="1">
      <c r="A6" s="185"/>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194820</v>
      </c>
      <c r="BO6" s="466"/>
      <c r="BP6" s="466"/>
      <c r="BQ6" s="466"/>
      <c r="BR6" s="466"/>
      <c r="BS6" s="466"/>
      <c r="BT6" s="466"/>
      <c r="BU6" s="467"/>
      <c r="BV6" s="465">
        <v>153622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86.4</v>
      </c>
      <c r="CU6" s="616"/>
      <c r="CV6" s="616"/>
      <c r="CW6" s="616"/>
      <c r="CX6" s="616"/>
      <c r="CY6" s="616"/>
      <c r="CZ6" s="616"/>
      <c r="DA6" s="617"/>
      <c r="DB6" s="615">
        <v>86</v>
      </c>
      <c r="DC6" s="616"/>
      <c r="DD6" s="616"/>
      <c r="DE6" s="616"/>
      <c r="DF6" s="616"/>
      <c r="DG6" s="616"/>
      <c r="DH6" s="616"/>
      <c r="DI6" s="617"/>
      <c r="DJ6" s="184"/>
      <c r="DK6" s="184"/>
      <c r="DL6" s="184"/>
      <c r="DM6" s="184"/>
      <c r="DN6" s="184"/>
      <c r="DO6" s="184"/>
    </row>
    <row r="7" spans="1:119" ht="18.75" customHeight="1">
      <c r="A7" s="185"/>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2656</v>
      </c>
      <c r="BO7" s="466"/>
      <c r="BP7" s="466"/>
      <c r="BQ7" s="466"/>
      <c r="BR7" s="466"/>
      <c r="BS7" s="466"/>
      <c r="BT7" s="466"/>
      <c r="BU7" s="467"/>
      <c r="BV7" s="465">
        <v>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2787753</v>
      </c>
      <c r="CU7" s="466"/>
      <c r="CV7" s="466"/>
      <c r="CW7" s="466"/>
      <c r="CX7" s="466"/>
      <c r="CY7" s="466"/>
      <c r="CZ7" s="466"/>
      <c r="DA7" s="467"/>
      <c r="DB7" s="465">
        <v>2787742</v>
      </c>
      <c r="DC7" s="466"/>
      <c r="DD7" s="466"/>
      <c r="DE7" s="466"/>
      <c r="DF7" s="466"/>
      <c r="DG7" s="466"/>
      <c r="DH7" s="466"/>
      <c r="DI7" s="467"/>
      <c r="DJ7" s="184"/>
      <c r="DK7" s="184"/>
      <c r="DL7" s="184"/>
      <c r="DM7" s="184"/>
      <c r="DN7" s="184"/>
      <c r="DO7" s="184"/>
    </row>
    <row r="8" spans="1:119" ht="18.75" customHeight="1" thickBot="1">
      <c r="A8" s="185"/>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192164</v>
      </c>
      <c r="BO8" s="466"/>
      <c r="BP8" s="466"/>
      <c r="BQ8" s="466"/>
      <c r="BR8" s="466"/>
      <c r="BS8" s="466"/>
      <c r="BT8" s="466"/>
      <c r="BU8" s="467"/>
      <c r="BV8" s="465">
        <v>153622</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0.26</v>
      </c>
      <c r="CU8" s="579"/>
      <c r="CV8" s="579"/>
      <c r="CW8" s="579"/>
      <c r="CX8" s="579"/>
      <c r="CY8" s="579"/>
      <c r="CZ8" s="579"/>
      <c r="DA8" s="580"/>
      <c r="DB8" s="578">
        <v>0.24</v>
      </c>
      <c r="DC8" s="579"/>
      <c r="DD8" s="579"/>
      <c r="DE8" s="579"/>
      <c r="DF8" s="579"/>
      <c r="DG8" s="579"/>
      <c r="DH8" s="579"/>
      <c r="DI8" s="580"/>
      <c r="DJ8" s="184"/>
      <c r="DK8" s="184"/>
      <c r="DL8" s="184"/>
      <c r="DM8" s="184"/>
      <c r="DN8" s="184"/>
      <c r="DO8" s="184"/>
    </row>
    <row r="9" spans="1:119" ht="18.75" customHeight="1" thickBot="1">
      <c r="A9" s="185"/>
      <c r="B9" s="604" t="s">
        <v>111</v>
      </c>
      <c r="C9" s="605"/>
      <c r="D9" s="605"/>
      <c r="E9" s="605"/>
      <c r="F9" s="605"/>
      <c r="G9" s="605"/>
      <c r="H9" s="605"/>
      <c r="I9" s="605"/>
      <c r="J9" s="605"/>
      <c r="K9" s="528"/>
      <c r="L9" s="606" t="s">
        <v>112</v>
      </c>
      <c r="M9" s="607"/>
      <c r="N9" s="607"/>
      <c r="O9" s="607"/>
      <c r="P9" s="607"/>
      <c r="Q9" s="608"/>
      <c r="R9" s="609">
        <v>3185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38542</v>
      </c>
      <c r="BO9" s="466"/>
      <c r="BP9" s="466"/>
      <c r="BQ9" s="466"/>
      <c r="BR9" s="466"/>
      <c r="BS9" s="466"/>
      <c r="BT9" s="466"/>
      <c r="BU9" s="467"/>
      <c r="BV9" s="465">
        <v>-4340</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21.4</v>
      </c>
      <c r="CU9" s="436"/>
      <c r="CV9" s="436"/>
      <c r="CW9" s="436"/>
      <c r="CX9" s="436"/>
      <c r="CY9" s="436"/>
      <c r="CZ9" s="436"/>
      <c r="DA9" s="437"/>
      <c r="DB9" s="435">
        <v>20.2</v>
      </c>
      <c r="DC9" s="436"/>
      <c r="DD9" s="436"/>
      <c r="DE9" s="436"/>
      <c r="DF9" s="436"/>
      <c r="DG9" s="436"/>
      <c r="DH9" s="436"/>
      <c r="DI9" s="437"/>
      <c r="DJ9" s="184"/>
      <c r="DK9" s="184"/>
      <c r="DL9" s="184"/>
      <c r="DM9" s="184"/>
      <c r="DN9" s="184"/>
      <c r="DO9" s="184"/>
    </row>
    <row r="10" spans="1:119" ht="18.75" customHeight="1" thickBot="1">
      <c r="A10" s="185"/>
      <c r="B10" s="604"/>
      <c r="C10" s="605"/>
      <c r="D10" s="605"/>
      <c r="E10" s="605"/>
      <c r="F10" s="605"/>
      <c r="G10" s="605"/>
      <c r="H10" s="605"/>
      <c r="I10" s="605"/>
      <c r="J10" s="605"/>
      <c r="K10" s="528"/>
      <c r="L10" s="438" t="s">
        <v>118</v>
      </c>
      <c r="M10" s="439"/>
      <c r="N10" s="439"/>
      <c r="O10" s="439"/>
      <c r="P10" s="439"/>
      <c r="Q10" s="440"/>
      <c r="R10" s="441">
        <v>3391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78293</v>
      </c>
      <c r="BO10" s="466"/>
      <c r="BP10" s="466"/>
      <c r="BQ10" s="466"/>
      <c r="BR10" s="466"/>
      <c r="BS10" s="466"/>
      <c r="BT10" s="466"/>
      <c r="BU10" s="467"/>
      <c r="BV10" s="465">
        <v>80878</v>
      </c>
      <c r="BW10" s="466"/>
      <c r="BX10" s="466"/>
      <c r="BY10" s="466"/>
      <c r="BZ10" s="466"/>
      <c r="CA10" s="466"/>
      <c r="CB10" s="466"/>
      <c r="CC10" s="467"/>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c r="A11" s="185"/>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115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4"/>
      <c r="DK11" s="184"/>
      <c r="DL11" s="184"/>
      <c r="DM11" s="184"/>
      <c r="DN11" s="184"/>
      <c r="DO11" s="184"/>
    </row>
    <row r="12" spans="1:119" ht="18.75" customHeight="1">
      <c r="A12" s="185"/>
      <c r="B12" s="581" t="s">
        <v>130</v>
      </c>
      <c r="C12" s="582"/>
      <c r="D12" s="582"/>
      <c r="E12" s="582"/>
      <c r="F12" s="582"/>
      <c r="G12" s="582"/>
      <c r="H12" s="582"/>
      <c r="I12" s="582"/>
      <c r="J12" s="582"/>
      <c r="K12" s="583"/>
      <c r="L12" s="590" t="s">
        <v>131</v>
      </c>
      <c r="M12" s="591"/>
      <c r="N12" s="591"/>
      <c r="O12" s="591"/>
      <c r="P12" s="591"/>
      <c r="Q12" s="592"/>
      <c r="R12" s="593">
        <v>3175</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94</v>
      </c>
      <c r="AV12" s="523"/>
      <c r="AW12" s="523"/>
      <c r="AX12" s="523"/>
      <c r="AY12" s="445" t="s">
        <v>135</v>
      </c>
      <c r="AZ12" s="446"/>
      <c r="BA12" s="446"/>
      <c r="BB12" s="446"/>
      <c r="BC12" s="446"/>
      <c r="BD12" s="446"/>
      <c r="BE12" s="446"/>
      <c r="BF12" s="446"/>
      <c r="BG12" s="446"/>
      <c r="BH12" s="446"/>
      <c r="BI12" s="446"/>
      <c r="BJ12" s="446"/>
      <c r="BK12" s="446"/>
      <c r="BL12" s="446"/>
      <c r="BM12" s="447"/>
      <c r="BN12" s="465">
        <v>80656</v>
      </c>
      <c r="BO12" s="466"/>
      <c r="BP12" s="466"/>
      <c r="BQ12" s="466"/>
      <c r="BR12" s="466"/>
      <c r="BS12" s="466"/>
      <c r="BT12" s="466"/>
      <c r="BU12" s="467"/>
      <c r="BV12" s="465">
        <v>65033</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4"/>
      <c r="DK12" s="184"/>
      <c r="DL12" s="184"/>
      <c r="DM12" s="184"/>
      <c r="DN12" s="184"/>
      <c r="DO12" s="184"/>
    </row>
    <row r="13" spans="1:119" ht="18.75" customHeight="1">
      <c r="A13" s="185"/>
      <c r="B13" s="584"/>
      <c r="C13" s="585"/>
      <c r="D13" s="585"/>
      <c r="E13" s="585"/>
      <c r="F13" s="585"/>
      <c r="G13" s="585"/>
      <c r="H13" s="585"/>
      <c r="I13" s="585"/>
      <c r="J13" s="585"/>
      <c r="K13" s="586"/>
      <c r="L13" s="195"/>
      <c r="M13" s="565" t="s">
        <v>137</v>
      </c>
      <c r="N13" s="566"/>
      <c r="O13" s="566"/>
      <c r="P13" s="566"/>
      <c r="Q13" s="567"/>
      <c r="R13" s="568">
        <v>3168</v>
      </c>
      <c r="S13" s="569"/>
      <c r="T13" s="569"/>
      <c r="U13" s="569"/>
      <c r="V13" s="570"/>
      <c r="W13" s="556" t="s">
        <v>138</v>
      </c>
      <c r="X13" s="478"/>
      <c r="Y13" s="478"/>
      <c r="Z13" s="478"/>
      <c r="AA13" s="478"/>
      <c r="AB13" s="479"/>
      <c r="AC13" s="441">
        <v>861</v>
      </c>
      <c r="AD13" s="442"/>
      <c r="AE13" s="442"/>
      <c r="AF13" s="442"/>
      <c r="AG13" s="443"/>
      <c r="AH13" s="441">
        <v>900</v>
      </c>
      <c r="AI13" s="442"/>
      <c r="AJ13" s="442"/>
      <c r="AK13" s="442"/>
      <c r="AL13" s="444"/>
      <c r="AM13" s="534" t="s">
        <v>139</v>
      </c>
      <c r="AN13" s="439"/>
      <c r="AO13" s="439"/>
      <c r="AP13" s="439"/>
      <c r="AQ13" s="439"/>
      <c r="AR13" s="439"/>
      <c r="AS13" s="439"/>
      <c r="AT13" s="440"/>
      <c r="AU13" s="522" t="s">
        <v>120</v>
      </c>
      <c r="AV13" s="523"/>
      <c r="AW13" s="523"/>
      <c r="AX13" s="523"/>
      <c r="AY13" s="445" t="s">
        <v>140</v>
      </c>
      <c r="AZ13" s="446"/>
      <c r="BA13" s="446"/>
      <c r="BB13" s="446"/>
      <c r="BC13" s="446"/>
      <c r="BD13" s="446"/>
      <c r="BE13" s="446"/>
      <c r="BF13" s="446"/>
      <c r="BG13" s="446"/>
      <c r="BH13" s="446"/>
      <c r="BI13" s="446"/>
      <c r="BJ13" s="446"/>
      <c r="BK13" s="446"/>
      <c r="BL13" s="446"/>
      <c r="BM13" s="447"/>
      <c r="BN13" s="465">
        <v>36179</v>
      </c>
      <c r="BO13" s="466"/>
      <c r="BP13" s="466"/>
      <c r="BQ13" s="466"/>
      <c r="BR13" s="466"/>
      <c r="BS13" s="466"/>
      <c r="BT13" s="466"/>
      <c r="BU13" s="467"/>
      <c r="BV13" s="465">
        <v>11505</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9</v>
      </c>
      <c r="CU13" s="436"/>
      <c r="CV13" s="436"/>
      <c r="CW13" s="436"/>
      <c r="CX13" s="436"/>
      <c r="CY13" s="436"/>
      <c r="CZ13" s="436"/>
      <c r="DA13" s="437"/>
      <c r="DB13" s="435">
        <v>7.7</v>
      </c>
      <c r="DC13" s="436"/>
      <c r="DD13" s="436"/>
      <c r="DE13" s="436"/>
      <c r="DF13" s="436"/>
      <c r="DG13" s="436"/>
      <c r="DH13" s="436"/>
      <c r="DI13" s="437"/>
      <c r="DJ13" s="184"/>
      <c r="DK13" s="184"/>
      <c r="DL13" s="184"/>
      <c r="DM13" s="184"/>
      <c r="DN13" s="184"/>
      <c r="DO13" s="184"/>
    </row>
    <row r="14" spans="1:119" ht="18.75" customHeight="1" thickBot="1">
      <c r="A14" s="185"/>
      <c r="B14" s="584"/>
      <c r="C14" s="585"/>
      <c r="D14" s="585"/>
      <c r="E14" s="585"/>
      <c r="F14" s="585"/>
      <c r="G14" s="585"/>
      <c r="H14" s="585"/>
      <c r="I14" s="585"/>
      <c r="J14" s="585"/>
      <c r="K14" s="586"/>
      <c r="L14" s="558" t="s">
        <v>142</v>
      </c>
      <c r="M14" s="599"/>
      <c r="N14" s="599"/>
      <c r="O14" s="599"/>
      <c r="P14" s="599"/>
      <c r="Q14" s="600"/>
      <c r="R14" s="568">
        <v>3235</v>
      </c>
      <c r="S14" s="569"/>
      <c r="T14" s="569"/>
      <c r="U14" s="569"/>
      <c r="V14" s="570"/>
      <c r="W14" s="571"/>
      <c r="X14" s="481"/>
      <c r="Y14" s="481"/>
      <c r="Z14" s="481"/>
      <c r="AA14" s="481"/>
      <c r="AB14" s="482"/>
      <c r="AC14" s="561">
        <v>46.8</v>
      </c>
      <c r="AD14" s="562"/>
      <c r="AE14" s="562"/>
      <c r="AF14" s="562"/>
      <c r="AG14" s="563"/>
      <c r="AH14" s="561">
        <v>46.3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129</v>
      </c>
      <c r="CU14" s="573"/>
      <c r="CV14" s="573"/>
      <c r="CW14" s="573"/>
      <c r="CX14" s="573"/>
      <c r="CY14" s="573"/>
      <c r="CZ14" s="573"/>
      <c r="DA14" s="574"/>
      <c r="DB14" s="572" t="s">
        <v>129</v>
      </c>
      <c r="DC14" s="573"/>
      <c r="DD14" s="573"/>
      <c r="DE14" s="573"/>
      <c r="DF14" s="573"/>
      <c r="DG14" s="573"/>
      <c r="DH14" s="573"/>
      <c r="DI14" s="574"/>
      <c r="DJ14" s="184"/>
      <c r="DK14" s="184"/>
      <c r="DL14" s="184"/>
      <c r="DM14" s="184"/>
      <c r="DN14" s="184"/>
      <c r="DO14" s="184"/>
    </row>
    <row r="15" spans="1:119" ht="18.75" customHeight="1">
      <c r="A15" s="185"/>
      <c r="B15" s="584"/>
      <c r="C15" s="585"/>
      <c r="D15" s="585"/>
      <c r="E15" s="585"/>
      <c r="F15" s="585"/>
      <c r="G15" s="585"/>
      <c r="H15" s="585"/>
      <c r="I15" s="585"/>
      <c r="J15" s="585"/>
      <c r="K15" s="586"/>
      <c r="L15" s="195"/>
      <c r="M15" s="565" t="s">
        <v>137</v>
      </c>
      <c r="N15" s="566"/>
      <c r="O15" s="566"/>
      <c r="P15" s="566"/>
      <c r="Q15" s="567"/>
      <c r="R15" s="568">
        <v>3230</v>
      </c>
      <c r="S15" s="569"/>
      <c r="T15" s="569"/>
      <c r="U15" s="569"/>
      <c r="V15" s="570"/>
      <c r="W15" s="556" t="s">
        <v>144</v>
      </c>
      <c r="X15" s="478"/>
      <c r="Y15" s="478"/>
      <c r="Z15" s="478"/>
      <c r="AA15" s="478"/>
      <c r="AB15" s="479"/>
      <c r="AC15" s="441">
        <v>177</v>
      </c>
      <c r="AD15" s="442"/>
      <c r="AE15" s="442"/>
      <c r="AF15" s="442"/>
      <c r="AG15" s="443"/>
      <c r="AH15" s="441">
        <v>261</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673115</v>
      </c>
      <c r="BO15" s="461"/>
      <c r="BP15" s="461"/>
      <c r="BQ15" s="461"/>
      <c r="BR15" s="461"/>
      <c r="BS15" s="461"/>
      <c r="BT15" s="461"/>
      <c r="BU15" s="462"/>
      <c r="BV15" s="460">
        <v>651345</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c r="A16" s="185"/>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9.6</v>
      </c>
      <c r="AD16" s="562"/>
      <c r="AE16" s="562"/>
      <c r="AF16" s="562"/>
      <c r="AG16" s="563"/>
      <c r="AH16" s="561">
        <v>13.4</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2507662</v>
      </c>
      <c r="BO16" s="466"/>
      <c r="BP16" s="466"/>
      <c r="BQ16" s="466"/>
      <c r="BR16" s="466"/>
      <c r="BS16" s="466"/>
      <c r="BT16" s="466"/>
      <c r="BU16" s="467"/>
      <c r="BV16" s="465">
        <v>2516769</v>
      </c>
      <c r="BW16" s="466"/>
      <c r="BX16" s="466"/>
      <c r="BY16" s="466"/>
      <c r="BZ16" s="466"/>
      <c r="CA16" s="466"/>
      <c r="CB16" s="466"/>
      <c r="CC16" s="467"/>
      <c r="CD16" s="199"/>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4"/>
      <c r="DK16" s="184"/>
      <c r="DL16" s="184"/>
      <c r="DM16" s="184"/>
      <c r="DN16" s="184"/>
      <c r="DO16" s="184"/>
    </row>
    <row r="17" spans="1:119" ht="18.75" customHeight="1" thickBot="1">
      <c r="A17" s="185"/>
      <c r="B17" s="587"/>
      <c r="C17" s="588"/>
      <c r="D17" s="588"/>
      <c r="E17" s="588"/>
      <c r="F17" s="588"/>
      <c r="G17" s="588"/>
      <c r="H17" s="588"/>
      <c r="I17" s="588"/>
      <c r="J17" s="588"/>
      <c r="K17" s="589"/>
      <c r="L17" s="200"/>
      <c r="M17" s="550" t="s">
        <v>150</v>
      </c>
      <c r="N17" s="551"/>
      <c r="O17" s="551"/>
      <c r="P17" s="551"/>
      <c r="Q17" s="552"/>
      <c r="R17" s="553" t="s">
        <v>151</v>
      </c>
      <c r="S17" s="554"/>
      <c r="T17" s="554"/>
      <c r="U17" s="554"/>
      <c r="V17" s="555"/>
      <c r="W17" s="556" t="s">
        <v>152</v>
      </c>
      <c r="X17" s="478"/>
      <c r="Y17" s="478"/>
      <c r="Z17" s="478"/>
      <c r="AA17" s="478"/>
      <c r="AB17" s="479"/>
      <c r="AC17" s="441">
        <v>803</v>
      </c>
      <c r="AD17" s="442"/>
      <c r="AE17" s="442"/>
      <c r="AF17" s="442"/>
      <c r="AG17" s="443"/>
      <c r="AH17" s="441">
        <v>781</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824085</v>
      </c>
      <c r="BO17" s="466"/>
      <c r="BP17" s="466"/>
      <c r="BQ17" s="466"/>
      <c r="BR17" s="466"/>
      <c r="BS17" s="466"/>
      <c r="BT17" s="466"/>
      <c r="BU17" s="467"/>
      <c r="BV17" s="465">
        <v>812533</v>
      </c>
      <c r="BW17" s="466"/>
      <c r="BX17" s="466"/>
      <c r="BY17" s="466"/>
      <c r="BZ17" s="466"/>
      <c r="CA17" s="466"/>
      <c r="CB17" s="466"/>
      <c r="CC17" s="467"/>
      <c r="CD17" s="199"/>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4"/>
      <c r="DK17" s="184"/>
      <c r="DL17" s="184"/>
      <c r="DM17" s="184"/>
      <c r="DN17" s="184"/>
      <c r="DO17" s="184"/>
    </row>
    <row r="18" spans="1:119" ht="18.75" customHeight="1" thickBot="1">
      <c r="A18" s="185"/>
      <c r="B18" s="527" t="s">
        <v>154</v>
      </c>
      <c r="C18" s="528"/>
      <c r="D18" s="528"/>
      <c r="E18" s="529"/>
      <c r="F18" s="529"/>
      <c r="G18" s="529"/>
      <c r="H18" s="529"/>
      <c r="I18" s="529"/>
      <c r="J18" s="529"/>
      <c r="K18" s="529"/>
      <c r="L18" s="530">
        <v>176.9</v>
      </c>
      <c r="M18" s="530"/>
      <c r="N18" s="530"/>
      <c r="O18" s="530"/>
      <c r="P18" s="530"/>
      <c r="Q18" s="530"/>
      <c r="R18" s="531"/>
      <c r="S18" s="531"/>
      <c r="T18" s="531"/>
      <c r="U18" s="531"/>
      <c r="V18" s="532"/>
      <c r="W18" s="546"/>
      <c r="X18" s="547"/>
      <c r="Y18" s="547"/>
      <c r="Z18" s="547"/>
      <c r="AA18" s="547"/>
      <c r="AB18" s="557"/>
      <c r="AC18" s="429">
        <v>43.6</v>
      </c>
      <c r="AD18" s="430"/>
      <c r="AE18" s="430"/>
      <c r="AF18" s="430"/>
      <c r="AG18" s="533"/>
      <c r="AH18" s="429">
        <v>40.200000000000003</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2438492</v>
      </c>
      <c r="BO18" s="466"/>
      <c r="BP18" s="466"/>
      <c r="BQ18" s="466"/>
      <c r="BR18" s="466"/>
      <c r="BS18" s="466"/>
      <c r="BT18" s="466"/>
      <c r="BU18" s="467"/>
      <c r="BV18" s="465">
        <v>2401354</v>
      </c>
      <c r="BW18" s="466"/>
      <c r="BX18" s="466"/>
      <c r="BY18" s="466"/>
      <c r="BZ18" s="466"/>
      <c r="CA18" s="466"/>
      <c r="CB18" s="466"/>
      <c r="CC18" s="467"/>
      <c r="CD18" s="199"/>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4"/>
      <c r="DK18" s="184"/>
      <c r="DL18" s="184"/>
      <c r="DM18" s="184"/>
      <c r="DN18" s="184"/>
      <c r="DO18" s="184"/>
    </row>
    <row r="19" spans="1:119" ht="18.75" customHeight="1" thickBot="1">
      <c r="A19" s="185"/>
      <c r="B19" s="527" t="s">
        <v>156</v>
      </c>
      <c r="C19" s="528"/>
      <c r="D19" s="528"/>
      <c r="E19" s="529"/>
      <c r="F19" s="529"/>
      <c r="G19" s="529"/>
      <c r="H19" s="529"/>
      <c r="I19" s="529"/>
      <c r="J19" s="529"/>
      <c r="K19" s="529"/>
      <c r="L19" s="535">
        <v>18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3389139</v>
      </c>
      <c r="BO19" s="466"/>
      <c r="BP19" s="466"/>
      <c r="BQ19" s="466"/>
      <c r="BR19" s="466"/>
      <c r="BS19" s="466"/>
      <c r="BT19" s="466"/>
      <c r="BU19" s="467"/>
      <c r="BV19" s="465">
        <v>3324757</v>
      </c>
      <c r="BW19" s="466"/>
      <c r="BX19" s="466"/>
      <c r="BY19" s="466"/>
      <c r="BZ19" s="466"/>
      <c r="CA19" s="466"/>
      <c r="CB19" s="466"/>
      <c r="CC19" s="467"/>
      <c r="CD19" s="199"/>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4"/>
      <c r="DK19" s="184"/>
      <c r="DL19" s="184"/>
      <c r="DM19" s="184"/>
      <c r="DN19" s="184"/>
      <c r="DO19" s="184"/>
    </row>
    <row r="20" spans="1:119" ht="18.75" customHeight="1" thickBot="1">
      <c r="A20" s="185"/>
      <c r="B20" s="527" t="s">
        <v>158</v>
      </c>
      <c r="C20" s="528"/>
      <c r="D20" s="528"/>
      <c r="E20" s="529"/>
      <c r="F20" s="529"/>
      <c r="G20" s="529"/>
      <c r="H20" s="529"/>
      <c r="I20" s="529"/>
      <c r="J20" s="529"/>
      <c r="K20" s="529"/>
      <c r="L20" s="535">
        <v>1239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199"/>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4"/>
      <c r="DK20" s="184"/>
      <c r="DL20" s="184"/>
      <c r="DM20" s="184"/>
      <c r="DN20" s="184"/>
      <c r="DO20" s="184"/>
    </row>
    <row r="21" spans="1:119" ht="18.75" customHeight="1">
      <c r="A21" s="185"/>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199"/>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4"/>
      <c r="DK21" s="184"/>
      <c r="DL21" s="184"/>
      <c r="DM21" s="184"/>
      <c r="DN21" s="184"/>
      <c r="DO21" s="184"/>
    </row>
    <row r="22" spans="1:119" ht="18.75" customHeight="1" thickBot="1">
      <c r="A22" s="185"/>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199"/>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4"/>
      <c r="DK22" s="184"/>
      <c r="DL22" s="184"/>
      <c r="DM22" s="184"/>
      <c r="DN22" s="184"/>
      <c r="DO22" s="184"/>
    </row>
    <row r="23" spans="1:119" ht="18.75" customHeight="1">
      <c r="A23" s="185"/>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4386484</v>
      </c>
      <c r="BO23" s="466"/>
      <c r="BP23" s="466"/>
      <c r="BQ23" s="466"/>
      <c r="BR23" s="466"/>
      <c r="BS23" s="466"/>
      <c r="BT23" s="466"/>
      <c r="BU23" s="467"/>
      <c r="BV23" s="465">
        <v>4659209</v>
      </c>
      <c r="BW23" s="466"/>
      <c r="BX23" s="466"/>
      <c r="BY23" s="466"/>
      <c r="BZ23" s="466"/>
      <c r="CA23" s="466"/>
      <c r="CB23" s="466"/>
      <c r="CC23" s="467"/>
      <c r="CD23" s="199"/>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4"/>
      <c r="DK23" s="184"/>
      <c r="DL23" s="184"/>
      <c r="DM23" s="184"/>
      <c r="DN23" s="184"/>
      <c r="DO23" s="184"/>
    </row>
    <row r="24" spans="1:119" ht="18.75" customHeight="1" thickBot="1">
      <c r="A24" s="185"/>
      <c r="B24" s="497"/>
      <c r="C24" s="498"/>
      <c r="D24" s="499"/>
      <c r="E24" s="438" t="s">
        <v>167</v>
      </c>
      <c r="F24" s="439"/>
      <c r="G24" s="439"/>
      <c r="H24" s="439"/>
      <c r="I24" s="439"/>
      <c r="J24" s="439"/>
      <c r="K24" s="440"/>
      <c r="L24" s="441">
        <v>1</v>
      </c>
      <c r="M24" s="442"/>
      <c r="N24" s="442"/>
      <c r="O24" s="442"/>
      <c r="P24" s="443"/>
      <c r="Q24" s="441">
        <v>6900</v>
      </c>
      <c r="R24" s="442"/>
      <c r="S24" s="442"/>
      <c r="T24" s="442"/>
      <c r="U24" s="442"/>
      <c r="V24" s="443"/>
      <c r="W24" s="507"/>
      <c r="X24" s="498"/>
      <c r="Y24" s="499"/>
      <c r="Z24" s="438" t="s">
        <v>168</v>
      </c>
      <c r="AA24" s="439"/>
      <c r="AB24" s="439"/>
      <c r="AC24" s="439"/>
      <c r="AD24" s="439"/>
      <c r="AE24" s="439"/>
      <c r="AF24" s="439"/>
      <c r="AG24" s="440"/>
      <c r="AH24" s="441">
        <v>68</v>
      </c>
      <c r="AI24" s="442"/>
      <c r="AJ24" s="442"/>
      <c r="AK24" s="442"/>
      <c r="AL24" s="443"/>
      <c r="AM24" s="441">
        <v>206176</v>
      </c>
      <c r="AN24" s="442"/>
      <c r="AO24" s="442"/>
      <c r="AP24" s="442"/>
      <c r="AQ24" s="442"/>
      <c r="AR24" s="443"/>
      <c r="AS24" s="441">
        <v>3032</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3814065</v>
      </c>
      <c r="BO24" s="466"/>
      <c r="BP24" s="466"/>
      <c r="BQ24" s="466"/>
      <c r="BR24" s="466"/>
      <c r="BS24" s="466"/>
      <c r="BT24" s="466"/>
      <c r="BU24" s="467"/>
      <c r="BV24" s="465">
        <v>3977336</v>
      </c>
      <c r="BW24" s="466"/>
      <c r="BX24" s="466"/>
      <c r="BY24" s="466"/>
      <c r="BZ24" s="466"/>
      <c r="CA24" s="466"/>
      <c r="CB24" s="466"/>
      <c r="CC24" s="467"/>
      <c r="CD24" s="199"/>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4"/>
      <c r="DK24" s="184"/>
      <c r="DL24" s="184"/>
      <c r="DM24" s="184"/>
      <c r="DN24" s="184"/>
      <c r="DO24" s="184"/>
    </row>
    <row r="25" spans="1:119" s="184" customFormat="1" ht="18.75" customHeight="1">
      <c r="A25" s="185"/>
      <c r="B25" s="497"/>
      <c r="C25" s="498"/>
      <c r="D25" s="499"/>
      <c r="E25" s="438" t="s">
        <v>170</v>
      </c>
      <c r="F25" s="439"/>
      <c r="G25" s="439"/>
      <c r="H25" s="439"/>
      <c r="I25" s="439"/>
      <c r="J25" s="439"/>
      <c r="K25" s="440"/>
      <c r="L25" s="441">
        <v>1</v>
      </c>
      <c r="M25" s="442"/>
      <c r="N25" s="442"/>
      <c r="O25" s="442"/>
      <c r="P25" s="443"/>
      <c r="Q25" s="441">
        <v>5960</v>
      </c>
      <c r="R25" s="442"/>
      <c r="S25" s="442"/>
      <c r="T25" s="442"/>
      <c r="U25" s="442"/>
      <c r="V25" s="443"/>
      <c r="W25" s="507"/>
      <c r="X25" s="498"/>
      <c r="Y25" s="499"/>
      <c r="Z25" s="438" t="s">
        <v>171</v>
      </c>
      <c r="AA25" s="439"/>
      <c r="AB25" s="439"/>
      <c r="AC25" s="439"/>
      <c r="AD25" s="439"/>
      <c r="AE25" s="439"/>
      <c r="AF25" s="439"/>
      <c r="AG25" s="440"/>
      <c r="AH25" s="441" t="s">
        <v>172</v>
      </c>
      <c r="AI25" s="442"/>
      <c r="AJ25" s="442"/>
      <c r="AK25" s="442"/>
      <c r="AL25" s="443"/>
      <c r="AM25" s="441" t="s">
        <v>173</v>
      </c>
      <c r="AN25" s="442"/>
      <c r="AO25" s="442"/>
      <c r="AP25" s="442"/>
      <c r="AQ25" s="442"/>
      <c r="AR25" s="443"/>
      <c r="AS25" s="441" t="s">
        <v>172</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1024057</v>
      </c>
      <c r="BO25" s="461"/>
      <c r="BP25" s="461"/>
      <c r="BQ25" s="461"/>
      <c r="BR25" s="461"/>
      <c r="BS25" s="461"/>
      <c r="BT25" s="461"/>
      <c r="BU25" s="462"/>
      <c r="BV25" s="460">
        <v>1098381</v>
      </c>
      <c r="BW25" s="461"/>
      <c r="BX25" s="461"/>
      <c r="BY25" s="461"/>
      <c r="BZ25" s="461"/>
      <c r="CA25" s="461"/>
      <c r="CB25" s="461"/>
      <c r="CC25" s="462"/>
      <c r="CD25" s="199"/>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4" customFormat="1" ht="18.75" customHeight="1">
      <c r="A26" s="185"/>
      <c r="B26" s="497"/>
      <c r="C26" s="498"/>
      <c r="D26" s="499"/>
      <c r="E26" s="438" t="s">
        <v>175</v>
      </c>
      <c r="F26" s="439"/>
      <c r="G26" s="439"/>
      <c r="H26" s="439"/>
      <c r="I26" s="439"/>
      <c r="J26" s="439"/>
      <c r="K26" s="440"/>
      <c r="L26" s="441">
        <v>1</v>
      </c>
      <c r="M26" s="442"/>
      <c r="N26" s="442"/>
      <c r="O26" s="442"/>
      <c r="P26" s="443"/>
      <c r="Q26" s="441">
        <v>5360</v>
      </c>
      <c r="R26" s="442"/>
      <c r="S26" s="442"/>
      <c r="T26" s="442"/>
      <c r="U26" s="442"/>
      <c r="V26" s="443"/>
      <c r="W26" s="507"/>
      <c r="X26" s="498"/>
      <c r="Y26" s="499"/>
      <c r="Z26" s="438" t="s">
        <v>176</v>
      </c>
      <c r="AA26" s="520"/>
      <c r="AB26" s="520"/>
      <c r="AC26" s="520"/>
      <c r="AD26" s="520"/>
      <c r="AE26" s="520"/>
      <c r="AF26" s="520"/>
      <c r="AG26" s="521"/>
      <c r="AH26" s="441" t="s">
        <v>129</v>
      </c>
      <c r="AI26" s="442"/>
      <c r="AJ26" s="442"/>
      <c r="AK26" s="442"/>
      <c r="AL26" s="443"/>
      <c r="AM26" s="441" t="s">
        <v>129</v>
      </c>
      <c r="AN26" s="442"/>
      <c r="AO26" s="442"/>
      <c r="AP26" s="442"/>
      <c r="AQ26" s="442"/>
      <c r="AR26" s="443"/>
      <c r="AS26" s="441" t="s">
        <v>177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177</v>
      </c>
      <c r="BO26" s="466"/>
      <c r="BP26" s="466"/>
      <c r="BQ26" s="466"/>
      <c r="BR26" s="466"/>
      <c r="BS26" s="466"/>
      <c r="BT26" s="466"/>
      <c r="BU26" s="467"/>
      <c r="BV26" s="465" t="s">
        <v>177</v>
      </c>
      <c r="BW26" s="466"/>
      <c r="BX26" s="466"/>
      <c r="BY26" s="466"/>
      <c r="BZ26" s="466"/>
      <c r="CA26" s="466"/>
      <c r="CB26" s="466"/>
      <c r="CC26" s="467"/>
      <c r="CD26" s="199"/>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5"/>
      <c r="B27" s="497"/>
      <c r="C27" s="498"/>
      <c r="D27" s="499"/>
      <c r="E27" s="438" t="s">
        <v>179</v>
      </c>
      <c r="F27" s="439"/>
      <c r="G27" s="439"/>
      <c r="H27" s="439"/>
      <c r="I27" s="439"/>
      <c r="J27" s="439"/>
      <c r="K27" s="440"/>
      <c r="L27" s="441">
        <v>1</v>
      </c>
      <c r="M27" s="442"/>
      <c r="N27" s="442"/>
      <c r="O27" s="442"/>
      <c r="P27" s="443"/>
      <c r="Q27" s="441">
        <v>2580</v>
      </c>
      <c r="R27" s="442"/>
      <c r="S27" s="442"/>
      <c r="T27" s="442"/>
      <c r="U27" s="442"/>
      <c r="V27" s="443"/>
      <c r="W27" s="507"/>
      <c r="X27" s="498"/>
      <c r="Y27" s="499"/>
      <c r="Z27" s="438" t="s">
        <v>180</v>
      </c>
      <c r="AA27" s="439"/>
      <c r="AB27" s="439"/>
      <c r="AC27" s="439"/>
      <c r="AD27" s="439"/>
      <c r="AE27" s="439"/>
      <c r="AF27" s="439"/>
      <c r="AG27" s="440"/>
      <c r="AH27" s="441">
        <v>3</v>
      </c>
      <c r="AI27" s="442"/>
      <c r="AJ27" s="442"/>
      <c r="AK27" s="442"/>
      <c r="AL27" s="443"/>
      <c r="AM27" s="441">
        <v>9372</v>
      </c>
      <c r="AN27" s="442"/>
      <c r="AO27" s="442"/>
      <c r="AP27" s="442"/>
      <c r="AQ27" s="442"/>
      <c r="AR27" s="443"/>
      <c r="AS27" s="441">
        <v>3124</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207348</v>
      </c>
      <c r="BO27" s="469"/>
      <c r="BP27" s="469"/>
      <c r="BQ27" s="469"/>
      <c r="BR27" s="469"/>
      <c r="BS27" s="469"/>
      <c r="BT27" s="469"/>
      <c r="BU27" s="470"/>
      <c r="BV27" s="468">
        <v>206768</v>
      </c>
      <c r="BW27" s="469"/>
      <c r="BX27" s="469"/>
      <c r="BY27" s="469"/>
      <c r="BZ27" s="469"/>
      <c r="CA27" s="469"/>
      <c r="CB27" s="469"/>
      <c r="CC27" s="470"/>
      <c r="CD27" s="201"/>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4"/>
      <c r="DK27" s="184"/>
      <c r="DL27" s="184"/>
      <c r="DM27" s="184"/>
      <c r="DN27" s="184"/>
      <c r="DO27" s="184"/>
    </row>
    <row r="28" spans="1:119" ht="18.75" customHeight="1">
      <c r="A28" s="185"/>
      <c r="B28" s="497"/>
      <c r="C28" s="498"/>
      <c r="D28" s="499"/>
      <c r="E28" s="438" t="s">
        <v>182</v>
      </c>
      <c r="F28" s="439"/>
      <c r="G28" s="439"/>
      <c r="H28" s="439"/>
      <c r="I28" s="439"/>
      <c r="J28" s="439"/>
      <c r="K28" s="440"/>
      <c r="L28" s="441">
        <v>1</v>
      </c>
      <c r="M28" s="442"/>
      <c r="N28" s="442"/>
      <c r="O28" s="442"/>
      <c r="P28" s="443"/>
      <c r="Q28" s="441">
        <v>2030</v>
      </c>
      <c r="R28" s="442"/>
      <c r="S28" s="442"/>
      <c r="T28" s="442"/>
      <c r="U28" s="442"/>
      <c r="V28" s="443"/>
      <c r="W28" s="507"/>
      <c r="X28" s="498"/>
      <c r="Y28" s="499"/>
      <c r="Z28" s="438" t="s">
        <v>183</v>
      </c>
      <c r="AA28" s="439"/>
      <c r="AB28" s="439"/>
      <c r="AC28" s="439"/>
      <c r="AD28" s="439"/>
      <c r="AE28" s="439"/>
      <c r="AF28" s="439"/>
      <c r="AG28" s="440"/>
      <c r="AH28" s="441">
        <v>4</v>
      </c>
      <c r="AI28" s="442"/>
      <c r="AJ28" s="442"/>
      <c r="AK28" s="442"/>
      <c r="AL28" s="443"/>
      <c r="AM28" s="441">
        <v>8288</v>
      </c>
      <c r="AN28" s="442"/>
      <c r="AO28" s="442"/>
      <c r="AP28" s="442"/>
      <c r="AQ28" s="442"/>
      <c r="AR28" s="443"/>
      <c r="AS28" s="441">
        <v>2072</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1973467</v>
      </c>
      <c r="BO28" s="461"/>
      <c r="BP28" s="461"/>
      <c r="BQ28" s="461"/>
      <c r="BR28" s="461"/>
      <c r="BS28" s="461"/>
      <c r="BT28" s="461"/>
      <c r="BU28" s="462"/>
      <c r="BV28" s="460">
        <v>1975830</v>
      </c>
      <c r="BW28" s="461"/>
      <c r="BX28" s="461"/>
      <c r="BY28" s="461"/>
      <c r="BZ28" s="461"/>
      <c r="CA28" s="461"/>
      <c r="CB28" s="461"/>
      <c r="CC28" s="462"/>
      <c r="CD28" s="199"/>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4"/>
      <c r="DK28" s="184"/>
      <c r="DL28" s="184"/>
      <c r="DM28" s="184"/>
      <c r="DN28" s="184"/>
      <c r="DO28" s="184"/>
    </row>
    <row r="29" spans="1:119" ht="18.75" customHeight="1">
      <c r="A29" s="185"/>
      <c r="B29" s="497"/>
      <c r="C29" s="498"/>
      <c r="D29" s="499"/>
      <c r="E29" s="438" t="s">
        <v>185</v>
      </c>
      <c r="F29" s="439"/>
      <c r="G29" s="439"/>
      <c r="H29" s="439"/>
      <c r="I29" s="439"/>
      <c r="J29" s="439"/>
      <c r="K29" s="440"/>
      <c r="L29" s="441">
        <v>6</v>
      </c>
      <c r="M29" s="442"/>
      <c r="N29" s="442"/>
      <c r="O29" s="442"/>
      <c r="P29" s="443"/>
      <c r="Q29" s="441">
        <v>1620</v>
      </c>
      <c r="R29" s="442"/>
      <c r="S29" s="442"/>
      <c r="T29" s="442"/>
      <c r="U29" s="442"/>
      <c r="V29" s="443"/>
      <c r="W29" s="508"/>
      <c r="X29" s="509"/>
      <c r="Y29" s="510"/>
      <c r="Z29" s="438" t="s">
        <v>186</v>
      </c>
      <c r="AA29" s="439"/>
      <c r="AB29" s="439"/>
      <c r="AC29" s="439"/>
      <c r="AD29" s="439"/>
      <c r="AE29" s="439"/>
      <c r="AF29" s="439"/>
      <c r="AG29" s="440"/>
      <c r="AH29" s="441">
        <v>75</v>
      </c>
      <c r="AI29" s="442"/>
      <c r="AJ29" s="442"/>
      <c r="AK29" s="442"/>
      <c r="AL29" s="443"/>
      <c r="AM29" s="441">
        <v>223836</v>
      </c>
      <c r="AN29" s="442"/>
      <c r="AO29" s="442"/>
      <c r="AP29" s="442"/>
      <c r="AQ29" s="442"/>
      <c r="AR29" s="443"/>
      <c r="AS29" s="441">
        <v>2984</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315186</v>
      </c>
      <c r="BO29" s="466"/>
      <c r="BP29" s="466"/>
      <c r="BQ29" s="466"/>
      <c r="BR29" s="466"/>
      <c r="BS29" s="466"/>
      <c r="BT29" s="466"/>
      <c r="BU29" s="467"/>
      <c r="BV29" s="465">
        <v>314305</v>
      </c>
      <c r="BW29" s="466"/>
      <c r="BX29" s="466"/>
      <c r="BY29" s="466"/>
      <c r="BZ29" s="466"/>
      <c r="CA29" s="466"/>
      <c r="CB29" s="466"/>
      <c r="CC29" s="467"/>
      <c r="CD29" s="201"/>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4"/>
      <c r="DK29" s="184"/>
      <c r="DL29" s="184"/>
      <c r="DM29" s="184"/>
      <c r="DN29" s="184"/>
      <c r="DO29" s="184"/>
    </row>
    <row r="30" spans="1:119" ht="18.75" customHeight="1" thickBot="1">
      <c r="A30" s="185"/>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98.1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2816035</v>
      </c>
      <c r="BO30" s="469"/>
      <c r="BP30" s="469"/>
      <c r="BQ30" s="469"/>
      <c r="BR30" s="469"/>
      <c r="BS30" s="469"/>
      <c r="BT30" s="469"/>
      <c r="BU30" s="470"/>
      <c r="BV30" s="468">
        <v>2857284</v>
      </c>
      <c r="BW30" s="469"/>
      <c r="BX30" s="469"/>
      <c r="BY30" s="469"/>
      <c r="BZ30" s="469"/>
      <c r="CA30" s="469"/>
      <c r="CB30" s="469"/>
      <c r="CC30" s="470"/>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c r="A32" s="185"/>
      <c r="B32" s="211"/>
      <c r="C32" s="212" t="s">
        <v>189</v>
      </c>
      <c r="D32" s="212"/>
      <c r="E32" s="212"/>
      <c r="F32" s="209"/>
      <c r="G32" s="209"/>
      <c r="H32" s="209"/>
      <c r="I32" s="209"/>
      <c r="J32" s="209"/>
      <c r="K32" s="209"/>
      <c r="L32" s="209"/>
      <c r="M32" s="209"/>
      <c r="N32" s="209"/>
      <c r="O32" s="209"/>
      <c r="P32" s="209"/>
      <c r="Q32" s="209"/>
      <c r="R32" s="209"/>
      <c r="S32" s="209"/>
      <c r="T32" s="209"/>
      <c r="U32" s="209" t="s">
        <v>190</v>
      </c>
      <c r="V32" s="209"/>
      <c r="W32" s="209"/>
      <c r="X32" s="209"/>
      <c r="Y32" s="209"/>
      <c r="Z32" s="209"/>
      <c r="AA32" s="209"/>
      <c r="AB32" s="209"/>
      <c r="AC32" s="209"/>
      <c r="AD32" s="209"/>
      <c r="AE32" s="209"/>
      <c r="AF32" s="209"/>
      <c r="AG32" s="209"/>
      <c r="AH32" s="209"/>
      <c r="AI32" s="209"/>
      <c r="AJ32" s="209"/>
      <c r="AK32" s="209"/>
      <c r="AL32" s="209"/>
      <c r="AM32" s="213" t="s">
        <v>191</v>
      </c>
      <c r="AN32" s="209"/>
      <c r="AO32" s="209"/>
      <c r="AP32" s="209"/>
      <c r="AQ32" s="209"/>
      <c r="AR32" s="209"/>
      <c r="AS32" s="213"/>
      <c r="AT32" s="213"/>
      <c r="AU32" s="213"/>
      <c r="AV32" s="213"/>
      <c r="AW32" s="213"/>
      <c r="AX32" s="213"/>
      <c r="AY32" s="213"/>
      <c r="AZ32" s="213"/>
      <c r="BA32" s="213"/>
      <c r="BB32" s="209"/>
      <c r="BC32" s="213"/>
      <c r="BD32" s="209"/>
      <c r="BE32" s="213" t="s">
        <v>192</v>
      </c>
      <c r="BF32" s="209"/>
      <c r="BG32" s="209"/>
      <c r="BH32" s="209"/>
      <c r="BI32" s="209"/>
      <c r="BJ32" s="213"/>
      <c r="BK32" s="213"/>
      <c r="BL32" s="213"/>
      <c r="BM32" s="213"/>
      <c r="BN32" s="213"/>
      <c r="BO32" s="213"/>
      <c r="BP32" s="213"/>
      <c r="BQ32" s="213"/>
      <c r="BR32" s="209"/>
      <c r="BS32" s="209"/>
      <c r="BT32" s="209"/>
      <c r="BU32" s="209"/>
      <c r="BV32" s="209"/>
      <c r="BW32" s="209" t="s">
        <v>193</v>
      </c>
      <c r="BX32" s="209"/>
      <c r="BY32" s="209"/>
      <c r="BZ32" s="209"/>
      <c r="CA32" s="209"/>
      <c r="CB32" s="213"/>
      <c r="CC32" s="213"/>
      <c r="CD32" s="213"/>
      <c r="CE32" s="213"/>
      <c r="CF32" s="213"/>
      <c r="CG32" s="213"/>
      <c r="CH32" s="213"/>
      <c r="CI32" s="213"/>
      <c r="CJ32" s="213"/>
      <c r="CK32" s="213"/>
      <c r="CL32" s="213"/>
      <c r="CM32" s="213"/>
      <c r="CN32" s="213"/>
      <c r="CO32" s="213" t="s">
        <v>194</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c r="A33" s="185"/>
      <c r="B33" s="211"/>
      <c r="C33" s="428" t="s">
        <v>195</v>
      </c>
      <c r="D33" s="428"/>
      <c r="E33" s="427" t="s">
        <v>196</v>
      </c>
      <c r="F33" s="427"/>
      <c r="G33" s="427"/>
      <c r="H33" s="427"/>
      <c r="I33" s="427"/>
      <c r="J33" s="427"/>
      <c r="K33" s="427"/>
      <c r="L33" s="427"/>
      <c r="M33" s="427"/>
      <c r="N33" s="427"/>
      <c r="O33" s="427"/>
      <c r="P33" s="427"/>
      <c r="Q33" s="427"/>
      <c r="R33" s="427"/>
      <c r="S33" s="427"/>
      <c r="T33" s="214"/>
      <c r="U33" s="428" t="s">
        <v>195</v>
      </c>
      <c r="V33" s="428"/>
      <c r="W33" s="427" t="s">
        <v>197</v>
      </c>
      <c r="X33" s="427"/>
      <c r="Y33" s="427"/>
      <c r="Z33" s="427"/>
      <c r="AA33" s="427"/>
      <c r="AB33" s="427"/>
      <c r="AC33" s="427"/>
      <c r="AD33" s="427"/>
      <c r="AE33" s="427"/>
      <c r="AF33" s="427"/>
      <c r="AG33" s="427"/>
      <c r="AH33" s="427"/>
      <c r="AI33" s="427"/>
      <c r="AJ33" s="427"/>
      <c r="AK33" s="427"/>
      <c r="AL33" s="214"/>
      <c r="AM33" s="428" t="s">
        <v>195</v>
      </c>
      <c r="AN33" s="428"/>
      <c r="AO33" s="427" t="s">
        <v>196</v>
      </c>
      <c r="AP33" s="427"/>
      <c r="AQ33" s="427"/>
      <c r="AR33" s="427"/>
      <c r="AS33" s="427"/>
      <c r="AT33" s="427"/>
      <c r="AU33" s="427"/>
      <c r="AV33" s="427"/>
      <c r="AW33" s="427"/>
      <c r="AX33" s="427"/>
      <c r="AY33" s="427"/>
      <c r="AZ33" s="427"/>
      <c r="BA33" s="427"/>
      <c r="BB33" s="427"/>
      <c r="BC33" s="427"/>
      <c r="BD33" s="215"/>
      <c r="BE33" s="427" t="s">
        <v>198</v>
      </c>
      <c r="BF33" s="427"/>
      <c r="BG33" s="427" t="s">
        <v>199</v>
      </c>
      <c r="BH33" s="427"/>
      <c r="BI33" s="427"/>
      <c r="BJ33" s="427"/>
      <c r="BK33" s="427"/>
      <c r="BL33" s="427"/>
      <c r="BM33" s="427"/>
      <c r="BN33" s="427"/>
      <c r="BO33" s="427"/>
      <c r="BP33" s="427"/>
      <c r="BQ33" s="427"/>
      <c r="BR33" s="427"/>
      <c r="BS33" s="427"/>
      <c r="BT33" s="427"/>
      <c r="BU33" s="427"/>
      <c r="BV33" s="215"/>
      <c r="BW33" s="428" t="s">
        <v>198</v>
      </c>
      <c r="BX33" s="428"/>
      <c r="BY33" s="427" t="s">
        <v>200</v>
      </c>
      <c r="BZ33" s="427"/>
      <c r="CA33" s="427"/>
      <c r="CB33" s="427"/>
      <c r="CC33" s="427"/>
      <c r="CD33" s="427"/>
      <c r="CE33" s="427"/>
      <c r="CF33" s="427"/>
      <c r="CG33" s="427"/>
      <c r="CH33" s="427"/>
      <c r="CI33" s="427"/>
      <c r="CJ33" s="427"/>
      <c r="CK33" s="427"/>
      <c r="CL33" s="427"/>
      <c r="CM33" s="427"/>
      <c r="CN33" s="214"/>
      <c r="CO33" s="428" t="s">
        <v>195</v>
      </c>
      <c r="CP33" s="428"/>
      <c r="CQ33" s="427" t="s">
        <v>201</v>
      </c>
      <c r="CR33" s="427"/>
      <c r="CS33" s="427"/>
      <c r="CT33" s="427"/>
      <c r="CU33" s="427"/>
      <c r="CV33" s="427"/>
      <c r="CW33" s="427"/>
      <c r="CX33" s="427"/>
      <c r="CY33" s="427"/>
      <c r="CZ33" s="427"/>
      <c r="DA33" s="427"/>
      <c r="DB33" s="427"/>
      <c r="DC33" s="427"/>
      <c r="DD33" s="427"/>
      <c r="DE33" s="427"/>
      <c r="DF33" s="214"/>
      <c r="DG33" s="426" t="s">
        <v>202</v>
      </c>
      <c r="DH33" s="426"/>
      <c r="DI33" s="216"/>
      <c r="DJ33" s="184"/>
      <c r="DK33" s="184"/>
      <c r="DL33" s="184"/>
      <c r="DM33" s="184"/>
      <c r="DN33" s="184"/>
      <c r="DO33" s="184"/>
    </row>
    <row r="34" spans="1:119" ht="32.25" customHeight="1">
      <c r="A34" s="185"/>
      <c r="B34" s="211"/>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2"/>
      <c r="U34" s="424">
        <f>IF(W34="","",MAX(C34:D43)+1)</f>
        <v>2</v>
      </c>
      <c r="V34" s="424"/>
      <c r="W34" s="423" t="str">
        <f>IF('各会計、関係団体の財政状況及び健全化判断比率'!B28="","",'各会計、関係団体の財政状況及び健全化判断比率'!B28)</f>
        <v>国民健康保険事業特別会計事業勘定</v>
      </c>
      <c r="X34" s="423"/>
      <c r="Y34" s="423"/>
      <c r="Z34" s="423"/>
      <c r="AA34" s="423"/>
      <c r="AB34" s="423"/>
      <c r="AC34" s="423"/>
      <c r="AD34" s="423"/>
      <c r="AE34" s="423"/>
      <c r="AF34" s="423"/>
      <c r="AG34" s="423"/>
      <c r="AH34" s="423"/>
      <c r="AI34" s="423"/>
      <c r="AJ34" s="423"/>
      <c r="AK34" s="423"/>
      <c r="AL34" s="212"/>
      <c r="AM34" s="424">
        <f>IF(AO34="","",MAX(C34:D43,U34:V43)+1)</f>
        <v>7</v>
      </c>
      <c r="AN34" s="424"/>
      <c r="AO34" s="423" t="str">
        <f>IF('各会計、関係団体の財政状況及び健全化判断比率'!B33="","",'各会計、関係団体の財政状況及び健全化判断比率'!B33)</f>
        <v>簡易水道事業特別会計</v>
      </c>
      <c r="AP34" s="423"/>
      <c r="AQ34" s="423"/>
      <c r="AR34" s="423"/>
      <c r="AS34" s="423"/>
      <c r="AT34" s="423"/>
      <c r="AU34" s="423"/>
      <c r="AV34" s="423"/>
      <c r="AW34" s="423"/>
      <c r="AX34" s="423"/>
      <c r="AY34" s="423"/>
      <c r="AZ34" s="423"/>
      <c r="BA34" s="423"/>
      <c r="BB34" s="423"/>
      <c r="BC34" s="423"/>
      <c r="BD34" s="212"/>
      <c r="BE34" s="424" t="str">
        <f>IF(BG34="","",MAX(C34:D43,U34:V43,AM34:AN43)+1)</f>
        <v/>
      </c>
      <c r="BF34" s="424"/>
      <c r="BG34" s="423"/>
      <c r="BH34" s="423"/>
      <c r="BI34" s="423"/>
      <c r="BJ34" s="423"/>
      <c r="BK34" s="423"/>
      <c r="BL34" s="423"/>
      <c r="BM34" s="423"/>
      <c r="BN34" s="423"/>
      <c r="BO34" s="423"/>
      <c r="BP34" s="423"/>
      <c r="BQ34" s="423"/>
      <c r="BR34" s="423"/>
      <c r="BS34" s="423"/>
      <c r="BT34" s="423"/>
      <c r="BU34" s="423"/>
      <c r="BV34" s="212"/>
      <c r="BW34" s="424">
        <f>IF(BY34="","",MAX(C34:D43,U34:V43,AM34:AN43,BE34:BF43)+1)</f>
        <v>9</v>
      </c>
      <c r="BX34" s="424"/>
      <c r="BY34" s="423" t="str">
        <f>IF('各会計、関係団体の財政状況及び健全化判断比率'!B68="","",'各会計、関係団体の財政状況及び健全化判断比率'!B68)</f>
        <v>とかち広域消防事務組合</v>
      </c>
      <c r="BZ34" s="423"/>
      <c r="CA34" s="423"/>
      <c r="CB34" s="423"/>
      <c r="CC34" s="423"/>
      <c r="CD34" s="423"/>
      <c r="CE34" s="423"/>
      <c r="CF34" s="423"/>
      <c r="CG34" s="423"/>
      <c r="CH34" s="423"/>
      <c r="CI34" s="423"/>
      <c r="CJ34" s="423"/>
      <c r="CK34" s="423"/>
      <c r="CL34" s="423"/>
      <c r="CM34" s="423"/>
      <c r="CN34" s="212"/>
      <c r="CO34" s="424">
        <f>IF(CQ34="","",MAX(C34:D43,U34:V43,AM34:AN43,BE34:BF43,BW34:BX43)+1)</f>
        <v>12</v>
      </c>
      <c r="CP34" s="424"/>
      <c r="CQ34" s="423" t="str">
        <f>IF('各会計、関係団体の財政状況及び健全化判断比率'!BS7="","",'各会計、関係団体の財政状況及び健全化判断比率'!BS7)</f>
        <v>㈱さらべつ産業振興公社</v>
      </c>
      <c r="CR34" s="423"/>
      <c r="CS34" s="423"/>
      <c r="CT34" s="423"/>
      <c r="CU34" s="423"/>
      <c r="CV34" s="423"/>
      <c r="CW34" s="423"/>
      <c r="CX34" s="423"/>
      <c r="CY34" s="423"/>
      <c r="CZ34" s="423"/>
      <c r="DA34" s="423"/>
      <c r="DB34" s="423"/>
      <c r="DC34" s="423"/>
      <c r="DD34" s="423"/>
      <c r="DE34" s="423"/>
      <c r="DF34" s="209"/>
      <c r="DG34" s="425" t="str">
        <f>IF('各会計、関係団体の財政状況及び健全化判断比率'!BR7="","",'各会計、関係団体の財政状況及び健全化判断比率'!BR7)</f>
        <v/>
      </c>
      <c r="DH34" s="425"/>
      <c r="DI34" s="216"/>
      <c r="DJ34" s="184"/>
      <c r="DK34" s="184"/>
      <c r="DL34" s="184"/>
      <c r="DM34" s="184"/>
      <c r="DN34" s="184"/>
      <c r="DO34" s="184"/>
    </row>
    <row r="35" spans="1:119" ht="32.25" customHeight="1">
      <c r="A35" s="185"/>
      <c r="B35" s="211"/>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2"/>
      <c r="U35" s="424">
        <f>IF(W35="","",U34+1)</f>
        <v>3</v>
      </c>
      <c r="V35" s="424"/>
      <c r="W35" s="423" t="str">
        <f>IF('各会計、関係団体の財政状況及び健全化判断比率'!B29="","",'各会計、関係団体の財政状況及び健全化判断比率'!B29)</f>
        <v>国民健康保険事業特別会計診療施設勘定</v>
      </c>
      <c r="X35" s="423"/>
      <c r="Y35" s="423"/>
      <c r="Z35" s="423"/>
      <c r="AA35" s="423"/>
      <c r="AB35" s="423"/>
      <c r="AC35" s="423"/>
      <c r="AD35" s="423"/>
      <c r="AE35" s="423"/>
      <c r="AF35" s="423"/>
      <c r="AG35" s="423"/>
      <c r="AH35" s="423"/>
      <c r="AI35" s="423"/>
      <c r="AJ35" s="423"/>
      <c r="AK35" s="423"/>
      <c r="AL35" s="212"/>
      <c r="AM35" s="424">
        <f t="shared" ref="AM35:AM43" si="0">IF(AO35="","",AM34+1)</f>
        <v>8</v>
      </c>
      <c r="AN35" s="424"/>
      <c r="AO35" s="423" t="str">
        <f>IF('各会計、関係団体の財政状況及び健全化判断比率'!B34="","",'各会計、関係団体の財政状況及び健全化判断比率'!B34)</f>
        <v>公共下水道事業特別会計</v>
      </c>
      <c r="AP35" s="423"/>
      <c r="AQ35" s="423"/>
      <c r="AR35" s="423"/>
      <c r="AS35" s="423"/>
      <c r="AT35" s="423"/>
      <c r="AU35" s="423"/>
      <c r="AV35" s="423"/>
      <c r="AW35" s="423"/>
      <c r="AX35" s="423"/>
      <c r="AY35" s="423"/>
      <c r="AZ35" s="423"/>
      <c r="BA35" s="423"/>
      <c r="BB35" s="423"/>
      <c r="BC35" s="423"/>
      <c r="BD35" s="212"/>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2"/>
      <c r="BW35" s="424">
        <f t="shared" ref="BW35:BW43" si="2">IF(BY35="","",BW34+1)</f>
        <v>10</v>
      </c>
      <c r="BX35" s="424"/>
      <c r="BY35" s="423" t="str">
        <f>IF('各会計、関係団体の財政状況及び健全化判断比率'!B69="","",'各会計、関係団体の財政状況及び健全化判断比率'!B69)</f>
        <v>十勝圏複合事務組合</v>
      </c>
      <c r="BZ35" s="423"/>
      <c r="CA35" s="423"/>
      <c r="CB35" s="423"/>
      <c r="CC35" s="423"/>
      <c r="CD35" s="423"/>
      <c r="CE35" s="423"/>
      <c r="CF35" s="423"/>
      <c r="CG35" s="423"/>
      <c r="CH35" s="423"/>
      <c r="CI35" s="423"/>
      <c r="CJ35" s="423"/>
      <c r="CK35" s="423"/>
      <c r="CL35" s="423"/>
      <c r="CM35" s="423"/>
      <c r="CN35" s="212"/>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09"/>
      <c r="DG35" s="425" t="str">
        <f>IF('各会計、関係団体の財政状況及び健全化判断比率'!BR8="","",'各会計、関係団体の財政状況及び健全化判断比率'!BR8)</f>
        <v/>
      </c>
      <c r="DH35" s="425"/>
      <c r="DI35" s="216"/>
      <c r="DJ35" s="184"/>
      <c r="DK35" s="184"/>
      <c r="DL35" s="184"/>
      <c r="DM35" s="184"/>
      <c r="DN35" s="184"/>
      <c r="DO35" s="184"/>
    </row>
    <row r="36" spans="1:119" ht="32.25" customHeight="1">
      <c r="A36" s="185"/>
      <c r="B36" s="211"/>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2"/>
      <c r="U36" s="424">
        <f t="shared" ref="U36:U43" si="4">IF(W36="","",U35+1)</f>
        <v>4</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2"/>
      <c r="AM36" s="424" t="str">
        <f t="shared" si="0"/>
        <v/>
      </c>
      <c r="AN36" s="424"/>
      <c r="AO36" s="423"/>
      <c r="AP36" s="423"/>
      <c r="AQ36" s="423"/>
      <c r="AR36" s="423"/>
      <c r="AS36" s="423"/>
      <c r="AT36" s="423"/>
      <c r="AU36" s="423"/>
      <c r="AV36" s="423"/>
      <c r="AW36" s="423"/>
      <c r="AX36" s="423"/>
      <c r="AY36" s="423"/>
      <c r="AZ36" s="423"/>
      <c r="BA36" s="423"/>
      <c r="BB36" s="423"/>
      <c r="BC36" s="423"/>
      <c r="BD36" s="212"/>
      <c r="BE36" s="424" t="str">
        <f t="shared" si="1"/>
        <v/>
      </c>
      <c r="BF36" s="424"/>
      <c r="BG36" s="423"/>
      <c r="BH36" s="423"/>
      <c r="BI36" s="423"/>
      <c r="BJ36" s="423"/>
      <c r="BK36" s="423"/>
      <c r="BL36" s="423"/>
      <c r="BM36" s="423"/>
      <c r="BN36" s="423"/>
      <c r="BO36" s="423"/>
      <c r="BP36" s="423"/>
      <c r="BQ36" s="423"/>
      <c r="BR36" s="423"/>
      <c r="BS36" s="423"/>
      <c r="BT36" s="423"/>
      <c r="BU36" s="423"/>
      <c r="BV36" s="212"/>
      <c r="BW36" s="424">
        <f t="shared" si="2"/>
        <v>11</v>
      </c>
      <c r="BX36" s="424"/>
      <c r="BY36" s="423" t="str">
        <f>IF('各会計、関係団体の財政状況及び健全化判断比率'!B70="","",'各会計、関係団体の財政状況及び健全化判断比率'!B70)</f>
        <v>十勝中部広域水道企業団</v>
      </c>
      <c r="BZ36" s="423"/>
      <c r="CA36" s="423"/>
      <c r="CB36" s="423"/>
      <c r="CC36" s="423"/>
      <c r="CD36" s="423"/>
      <c r="CE36" s="423"/>
      <c r="CF36" s="423"/>
      <c r="CG36" s="423"/>
      <c r="CH36" s="423"/>
      <c r="CI36" s="423"/>
      <c r="CJ36" s="423"/>
      <c r="CK36" s="423"/>
      <c r="CL36" s="423"/>
      <c r="CM36" s="423"/>
      <c r="CN36" s="212"/>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09"/>
      <c r="DG36" s="425" t="str">
        <f>IF('各会計、関係団体の財政状況及び健全化判断比率'!BR9="","",'各会計、関係団体の財政状況及び健全化判断比率'!BR9)</f>
        <v/>
      </c>
      <c r="DH36" s="425"/>
      <c r="DI36" s="216"/>
      <c r="DJ36" s="184"/>
      <c r="DK36" s="184"/>
      <c r="DL36" s="184"/>
      <c r="DM36" s="184"/>
      <c r="DN36" s="184"/>
      <c r="DO36" s="184"/>
    </row>
    <row r="37" spans="1:119" ht="32.25" customHeight="1">
      <c r="A37" s="185"/>
      <c r="B37" s="211"/>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2"/>
      <c r="U37" s="424">
        <f t="shared" si="4"/>
        <v>5</v>
      </c>
      <c r="V37" s="424"/>
      <c r="W37" s="423" t="str">
        <f>IF('各会計、関係団体の財政状況及び健全化判断比率'!B31="","",'各会計、関係団体の財政状況及び健全化判断比率'!B31)</f>
        <v>介護保険事業特別会計事業勘定</v>
      </c>
      <c r="X37" s="423"/>
      <c r="Y37" s="423"/>
      <c r="Z37" s="423"/>
      <c r="AA37" s="423"/>
      <c r="AB37" s="423"/>
      <c r="AC37" s="423"/>
      <c r="AD37" s="423"/>
      <c r="AE37" s="423"/>
      <c r="AF37" s="423"/>
      <c r="AG37" s="423"/>
      <c r="AH37" s="423"/>
      <c r="AI37" s="423"/>
      <c r="AJ37" s="423"/>
      <c r="AK37" s="423"/>
      <c r="AL37" s="212"/>
      <c r="AM37" s="424" t="str">
        <f t="shared" si="0"/>
        <v/>
      </c>
      <c r="AN37" s="424"/>
      <c r="AO37" s="423"/>
      <c r="AP37" s="423"/>
      <c r="AQ37" s="423"/>
      <c r="AR37" s="423"/>
      <c r="AS37" s="423"/>
      <c r="AT37" s="423"/>
      <c r="AU37" s="423"/>
      <c r="AV37" s="423"/>
      <c r="AW37" s="423"/>
      <c r="AX37" s="423"/>
      <c r="AY37" s="423"/>
      <c r="AZ37" s="423"/>
      <c r="BA37" s="423"/>
      <c r="BB37" s="423"/>
      <c r="BC37" s="423"/>
      <c r="BD37" s="212"/>
      <c r="BE37" s="424" t="str">
        <f t="shared" si="1"/>
        <v/>
      </c>
      <c r="BF37" s="424"/>
      <c r="BG37" s="423"/>
      <c r="BH37" s="423"/>
      <c r="BI37" s="423"/>
      <c r="BJ37" s="423"/>
      <c r="BK37" s="423"/>
      <c r="BL37" s="423"/>
      <c r="BM37" s="423"/>
      <c r="BN37" s="423"/>
      <c r="BO37" s="423"/>
      <c r="BP37" s="423"/>
      <c r="BQ37" s="423"/>
      <c r="BR37" s="423"/>
      <c r="BS37" s="423"/>
      <c r="BT37" s="423"/>
      <c r="BU37" s="423"/>
      <c r="BV37" s="212"/>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2"/>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09"/>
      <c r="DG37" s="425" t="str">
        <f>IF('各会計、関係団体の財政状況及び健全化判断比率'!BR10="","",'各会計、関係団体の財政状況及び健全化判断比率'!BR10)</f>
        <v/>
      </c>
      <c r="DH37" s="425"/>
      <c r="DI37" s="216"/>
      <c r="DJ37" s="184"/>
      <c r="DK37" s="184"/>
      <c r="DL37" s="184"/>
      <c r="DM37" s="184"/>
      <c r="DN37" s="184"/>
      <c r="DO37" s="184"/>
    </row>
    <row r="38" spans="1:119" ht="32.25" customHeight="1">
      <c r="A38" s="185"/>
      <c r="B38" s="211"/>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2"/>
      <c r="U38" s="424">
        <f t="shared" si="4"/>
        <v>6</v>
      </c>
      <c r="V38" s="424"/>
      <c r="W38" s="423" t="str">
        <f>IF('各会計、関係団体の財政状況及び健全化判断比率'!B32="","",'各会計、関係団体の財政状況及び健全化判断比率'!B32)</f>
        <v>介護保険事業特別会計サービス事業勘定</v>
      </c>
      <c r="X38" s="423"/>
      <c r="Y38" s="423"/>
      <c r="Z38" s="423"/>
      <c r="AA38" s="423"/>
      <c r="AB38" s="423"/>
      <c r="AC38" s="423"/>
      <c r="AD38" s="423"/>
      <c r="AE38" s="423"/>
      <c r="AF38" s="423"/>
      <c r="AG38" s="423"/>
      <c r="AH38" s="423"/>
      <c r="AI38" s="423"/>
      <c r="AJ38" s="423"/>
      <c r="AK38" s="423"/>
      <c r="AL38" s="212"/>
      <c r="AM38" s="424" t="str">
        <f t="shared" si="0"/>
        <v/>
      </c>
      <c r="AN38" s="424"/>
      <c r="AO38" s="423"/>
      <c r="AP38" s="423"/>
      <c r="AQ38" s="423"/>
      <c r="AR38" s="423"/>
      <c r="AS38" s="423"/>
      <c r="AT38" s="423"/>
      <c r="AU38" s="423"/>
      <c r="AV38" s="423"/>
      <c r="AW38" s="423"/>
      <c r="AX38" s="423"/>
      <c r="AY38" s="423"/>
      <c r="AZ38" s="423"/>
      <c r="BA38" s="423"/>
      <c r="BB38" s="423"/>
      <c r="BC38" s="423"/>
      <c r="BD38" s="212"/>
      <c r="BE38" s="424" t="str">
        <f t="shared" si="1"/>
        <v/>
      </c>
      <c r="BF38" s="424"/>
      <c r="BG38" s="423"/>
      <c r="BH38" s="423"/>
      <c r="BI38" s="423"/>
      <c r="BJ38" s="423"/>
      <c r="BK38" s="423"/>
      <c r="BL38" s="423"/>
      <c r="BM38" s="423"/>
      <c r="BN38" s="423"/>
      <c r="BO38" s="423"/>
      <c r="BP38" s="423"/>
      <c r="BQ38" s="423"/>
      <c r="BR38" s="423"/>
      <c r="BS38" s="423"/>
      <c r="BT38" s="423"/>
      <c r="BU38" s="423"/>
      <c r="BV38" s="212"/>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2"/>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09"/>
      <c r="DG38" s="425" t="str">
        <f>IF('各会計、関係団体の財政状況及び健全化判断比率'!BR11="","",'各会計、関係団体の財政状況及び健全化判断比率'!BR11)</f>
        <v/>
      </c>
      <c r="DH38" s="425"/>
      <c r="DI38" s="216"/>
      <c r="DJ38" s="184"/>
      <c r="DK38" s="184"/>
      <c r="DL38" s="184"/>
      <c r="DM38" s="184"/>
      <c r="DN38" s="184"/>
      <c r="DO38" s="184"/>
    </row>
    <row r="39" spans="1:119" ht="32.25" customHeight="1">
      <c r="A39" s="185"/>
      <c r="B39" s="211"/>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2"/>
      <c r="U39" s="424" t="str">
        <f t="shared" si="4"/>
        <v/>
      </c>
      <c r="V39" s="424"/>
      <c r="W39" s="423"/>
      <c r="X39" s="423"/>
      <c r="Y39" s="423"/>
      <c r="Z39" s="423"/>
      <c r="AA39" s="423"/>
      <c r="AB39" s="423"/>
      <c r="AC39" s="423"/>
      <c r="AD39" s="423"/>
      <c r="AE39" s="423"/>
      <c r="AF39" s="423"/>
      <c r="AG39" s="423"/>
      <c r="AH39" s="423"/>
      <c r="AI39" s="423"/>
      <c r="AJ39" s="423"/>
      <c r="AK39" s="423"/>
      <c r="AL39" s="212"/>
      <c r="AM39" s="424" t="str">
        <f t="shared" si="0"/>
        <v/>
      </c>
      <c r="AN39" s="424"/>
      <c r="AO39" s="423"/>
      <c r="AP39" s="423"/>
      <c r="AQ39" s="423"/>
      <c r="AR39" s="423"/>
      <c r="AS39" s="423"/>
      <c r="AT39" s="423"/>
      <c r="AU39" s="423"/>
      <c r="AV39" s="423"/>
      <c r="AW39" s="423"/>
      <c r="AX39" s="423"/>
      <c r="AY39" s="423"/>
      <c r="AZ39" s="423"/>
      <c r="BA39" s="423"/>
      <c r="BB39" s="423"/>
      <c r="BC39" s="423"/>
      <c r="BD39" s="212"/>
      <c r="BE39" s="424" t="str">
        <f t="shared" si="1"/>
        <v/>
      </c>
      <c r="BF39" s="424"/>
      <c r="BG39" s="423"/>
      <c r="BH39" s="423"/>
      <c r="BI39" s="423"/>
      <c r="BJ39" s="423"/>
      <c r="BK39" s="423"/>
      <c r="BL39" s="423"/>
      <c r="BM39" s="423"/>
      <c r="BN39" s="423"/>
      <c r="BO39" s="423"/>
      <c r="BP39" s="423"/>
      <c r="BQ39" s="423"/>
      <c r="BR39" s="423"/>
      <c r="BS39" s="423"/>
      <c r="BT39" s="423"/>
      <c r="BU39" s="423"/>
      <c r="BV39" s="212"/>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2"/>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09"/>
      <c r="DG39" s="425" t="str">
        <f>IF('各会計、関係団体の財政状況及び健全化判断比率'!BR12="","",'各会計、関係団体の財政状況及び健全化判断比率'!BR12)</f>
        <v/>
      </c>
      <c r="DH39" s="425"/>
      <c r="DI39" s="216"/>
      <c r="DJ39" s="184"/>
      <c r="DK39" s="184"/>
      <c r="DL39" s="184"/>
      <c r="DM39" s="184"/>
      <c r="DN39" s="184"/>
      <c r="DO39" s="184"/>
    </row>
    <row r="40" spans="1:119" ht="32.25" customHeight="1">
      <c r="A40" s="185"/>
      <c r="B40" s="211"/>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2"/>
      <c r="U40" s="424" t="str">
        <f t="shared" si="4"/>
        <v/>
      </c>
      <c r="V40" s="424"/>
      <c r="W40" s="423"/>
      <c r="X40" s="423"/>
      <c r="Y40" s="423"/>
      <c r="Z40" s="423"/>
      <c r="AA40" s="423"/>
      <c r="AB40" s="423"/>
      <c r="AC40" s="423"/>
      <c r="AD40" s="423"/>
      <c r="AE40" s="423"/>
      <c r="AF40" s="423"/>
      <c r="AG40" s="423"/>
      <c r="AH40" s="423"/>
      <c r="AI40" s="423"/>
      <c r="AJ40" s="423"/>
      <c r="AK40" s="423"/>
      <c r="AL40" s="212"/>
      <c r="AM40" s="424" t="str">
        <f t="shared" si="0"/>
        <v/>
      </c>
      <c r="AN40" s="424"/>
      <c r="AO40" s="423"/>
      <c r="AP40" s="423"/>
      <c r="AQ40" s="423"/>
      <c r="AR40" s="423"/>
      <c r="AS40" s="423"/>
      <c r="AT40" s="423"/>
      <c r="AU40" s="423"/>
      <c r="AV40" s="423"/>
      <c r="AW40" s="423"/>
      <c r="AX40" s="423"/>
      <c r="AY40" s="423"/>
      <c r="AZ40" s="423"/>
      <c r="BA40" s="423"/>
      <c r="BB40" s="423"/>
      <c r="BC40" s="423"/>
      <c r="BD40" s="212"/>
      <c r="BE40" s="424" t="str">
        <f t="shared" si="1"/>
        <v/>
      </c>
      <c r="BF40" s="424"/>
      <c r="BG40" s="423"/>
      <c r="BH40" s="423"/>
      <c r="BI40" s="423"/>
      <c r="BJ40" s="423"/>
      <c r="BK40" s="423"/>
      <c r="BL40" s="423"/>
      <c r="BM40" s="423"/>
      <c r="BN40" s="423"/>
      <c r="BO40" s="423"/>
      <c r="BP40" s="423"/>
      <c r="BQ40" s="423"/>
      <c r="BR40" s="423"/>
      <c r="BS40" s="423"/>
      <c r="BT40" s="423"/>
      <c r="BU40" s="423"/>
      <c r="BV40" s="212"/>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2"/>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09"/>
      <c r="DG40" s="425" t="str">
        <f>IF('各会計、関係団体の財政状況及び健全化判断比率'!BR13="","",'各会計、関係団体の財政状況及び健全化判断比率'!BR13)</f>
        <v/>
      </c>
      <c r="DH40" s="425"/>
      <c r="DI40" s="216"/>
      <c r="DJ40" s="184"/>
      <c r="DK40" s="184"/>
      <c r="DL40" s="184"/>
      <c r="DM40" s="184"/>
      <c r="DN40" s="184"/>
      <c r="DO40" s="184"/>
    </row>
    <row r="41" spans="1:119" ht="32.25" customHeight="1">
      <c r="A41" s="185"/>
      <c r="B41" s="211"/>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2"/>
      <c r="U41" s="424" t="str">
        <f t="shared" si="4"/>
        <v/>
      </c>
      <c r="V41" s="424"/>
      <c r="W41" s="423"/>
      <c r="X41" s="423"/>
      <c r="Y41" s="423"/>
      <c r="Z41" s="423"/>
      <c r="AA41" s="423"/>
      <c r="AB41" s="423"/>
      <c r="AC41" s="423"/>
      <c r="AD41" s="423"/>
      <c r="AE41" s="423"/>
      <c r="AF41" s="423"/>
      <c r="AG41" s="423"/>
      <c r="AH41" s="423"/>
      <c r="AI41" s="423"/>
      <c r="AJ41" s="423"/>
      <c r="AK41" s="423"/>
      <c r="AL41" s="212"/>
      <c r="AM41" s="424" t="str">
        <f t="shared" si="0"/>
        <v/>
      </c>
      <c r="AN41" s="424"/>
      <c r="AO41" s="423"/>
      <c r="AP41" s="423"/>
      <c r="AQ41" s="423"/>
      <c r="AR41" s="423"/>
      <c r="AS41" s="423"/>
      <c r="AT41" s="423"/>
      <c r="AU41" s="423"/>
      <c r="AV41" s="423"/>
      <c r="AW41" s="423"/>
      <c r="AX41" s="423"/>
      <c r="AY41" s="423"/>
      <c r="AZ41" s="423"/>
      <c r="BA41" s="423"/>
      <c r="BB41" s="423"/>
      <c r="BC41" s="423"/>
      <c r="BD41" s="212"/>
      <c r="BE41" s="424" t="str">
        <f t="shared" si="1"/>
        <v/>
      </c>
      <c r="BF41" s="424"/>
      <c r="BG41" s="423"/>
      <c r="BH41" s="423"/>
      <c r="BI41" s="423"/>
      <c r="BJ41" s="423"/>
      <c r="BK41" s="423"/>
      <c r="BL41" s="423"/>
      <c r="BM41" s="423"/>
      <c r="BN41" s="423"/>
      <c r="BO41" s="423"/>
      <c r="BP41" s="423"/>
      <c r="BQ41" s="423"/>
      <c r="BR41" s="423"/>
      <c r="BS41" s="423"/>
      <c r="BT41" s="423"/>
      <c r="BU41" s="423"/>
      <c r="BV41" s="212"/>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2"/>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09"/>
      <c r="DG41" s="425" t="str">
        <f>IF('各会計、関係団体の財政状況及び健全化判断比率'!BR14="","",'各会計、関係団体の財政状況及び健全化判断比率'!BR14)</f>
        <v/>
      </c>
      <c r="DH41" s="425"/>
      <c r="DI41" s="216"/>
      <c r="DJ41" s="184"/>
      <c r="DK41" s="184"/>
      <c r="DL41" s="184"/>
      <c r="DM41" s="184"/>
      <c r="DN41" s="184"/>
      <c r="DO41" s="184"/>
    </row>
    <row r="42" spans="1:119" ht="32.25" customHeight="1">
      <c r="A42" s="184"/>
      <c r="B42" s="211"/>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2"/>
      <c r="U42" s="424" t="str">
        <f t="shared" si="4"/>
        <v/>
      </c>
      <c r="V42" s="424"/>
      <c r="W42" s="423"/>
      <c r="X42" s="423"/>
      <c r="Y42" s="423"/>
      <c r="Z42" s="423"/>
      <c r="AA42" s="423"/>
      <c r="AB42" s="423"/>
      <c r="AC42" s="423"/>
      <c r="AD42" s="423"/>
      <c r="AE42" s="423"/>
      <c r="AF42" s="423"/>
      <c r="AG42" s="423"/>
      <c r="AH42" s="423"/>
      <c r="AI42" s="423"/>
      <c r="AJ42" s="423"/>
      <c r="AK42" s="423"/>
      <c r="AL42" s="212"/>
      <c r="AM42" s="424" t="str">
        <f t="shared" si="0"/>
        <v/>
      </c>
      <c r="AN42" s="424"/>
      <c r="AO42" s="423"/>
      <c r="AP42" s="423"/>
      <c r="AQ42" s="423"/>
      <c r="AR42" s="423"/>
      <c r="AS42" s="423"/>
      <c r="AT42" s="423"/>
      <c r="AU42" s="423"/>
      <c r="AV42" s="423"/>
      <c r="AW42" s="423"/>
      <c r="AX42" s="423"/>
      <c r="AY42" s="423"/>
      <c r="AZ42" s="423"/>
      <c r="BA42" s="423"/>
      <c r="BB42" s="423"/>
      <c r="BC42" s="423"/>
      <c r="BD42" s="212"/>
      <c r="BE42" s="424" t="str">
        <f t="shared" si="1"/>
        <v/>
      </c>
      <c r="BF42" s="424"/>
      <c r="BG42" s="423"/>
      <c r="BH42" s="423"/>
      <c r="BI42" s="423"/>
      <c r="BJ42" s="423"/>
      <c r="BK42" s="423"/>
      <c r="BL42" s="423"/>
      <c r="BM42" s="423"/>
      <c r="BN42" s="423"/>
      <c r="BO42" s="423"/>
      <c r="BP42" s="423"/>
      <c r="BQ42" s="423"/>
      <c r="BR42" s="423"/>
      <c r="BS42" s="423"/>
      <c r="BT42" s="423"/>
      <c r="BU42" s="423"/>
      <c r="BV42" s="212"/>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2"/>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09"/>
      <c r="DG42" s="425" t="str">
        <f>IF('各会計、関係団体の財政状況及び健全化判断比率'!BR15="","",'各会計、関係団体の財政状況及び健全化判断比率'!BR15)</f>
        <v/>
      </c>
      <c r="DH42" s="425"/>
      <c r="DI42" s="216"/>
      <c r="DJ42" s="184"/>
      <c r="DK42" s="184"/>
      <c r="DL42" s="184"/>
      <c r="DM42" s="184"/>
      <c r="DN42" s="184"/>
      <c r="DO42" s="184"/>
    </row>
    <row r="43" spans="1:119" ht="32.25" customHeight="1">
      <c r="A43" s="184"/>
      <c r="B43" s="211"/>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2"/>
      <c r="U43" s="424" t="str">
        <f t="shared" si="4"/>
        <v/>
      </c>
      <c r="V43" s="424"/>
      <c r="W43" s="423"/>
      <c r="X43" s="423"/>
      <c r="Y43" s="423"/>
      <c r="Z43" s="423"/>
      <c r="AA43" s="423"/>
      <c r="AB43" s="423"/>
      <c r="AC43" s="423"/>
      <c r="AD43" s="423"/>
      <c r="AE43" s="423"/>
      <c r="AF43" s="423"/>
      <c r="AG43" s="423"/>
      <c r="AH43" s="423"/>
      <c r="AI43" s="423"/>
      <c r="AJ43" s="423"/>
      <c r="AK43" s="423"/>
      <c r="AL43" s="212"/>
      <c r="AM43" s="424" t="str">
        <f t="shared" si="0"/>
        <v/>
      </c>
      <c r="AN43" s="424"/>
      <c r="AO43" s="423"/>
      <c r="AP43" s="423"/>
      <c r="AQ43" s="423"/>
      <c r="AR43" s="423"/>
      <c r="AS43" s="423"/>
      <c r="AT43" s="423"/>
      <c r="AU43" s="423"/>
      <c r="AV43" s="423"/>
      <c r="AW43" s="423"/>
      <c r="AX43" s="423"/>
      <c r="AY43" s="423"/>
      <c r="AZ43" s="423"/>
      <c r="BA43" s="423"/>
      <c r="BB43" s="423"/>
      <c r="BC43" s="423"/>
      <c r="BD43" s="212"/>
      <c r="BE43" s="424" t="str">
        <f t="shared" si="1"/>
        <v/>
      </c>
      <c r="BF43" s="424"/>
      <c r="BG43" s="423"/>
      <c r="BH43" s="423"/>
      <c r="BI43" s="423"/>
      <c r="BJ43" s="423"/>
      <c r="BK43" s="423"/>
      <c r="BL43" s="423"/>
      <c r="BM43" s="423"/>
      <c r="BN43" s="423"/>
      <c r="BO43" s="423"/>
      <c r="BP43" s="423"/>
      <c r="BQ43" s="423"/>
      <c r="BR43" s="423"/>
      <c r="BS43" s="423"/>
      <c r="BT43" s="423"/>
      <c r="BU43" s="423"/>
      <c r="BV43" s="212"/>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2"/>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09"/>
      <c r="DG43" s="425" t="str">
        <f>IF('各会計、関係団体の財政状況及び健全化判断比率'!BR16="","",'各会計、関係団体の財政状況及び健全化判断比率'!BR16)</f>
        <v/>
      </c>
      <c r="DH43" s="425"/>
      <c r="DI43" s="216"/>
      <c r="DJ43" s="184"/>
      <c r="DK43" s="184"/>
      <c r="DL43" s="184"/>
      <c r="DM43" s="184"/>
      <c r="DN43" s="184"/>
      <c r="DO43" s="184"/>
    </row>
    <row r="44" spans="1:119" ht="13.5" customHeight="1" thickBot="1">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c r="B46" s="184" t="s">
        <v>203</v>
      </c>
      <c r="C46" s="184"/>
      <c r="D46" s="184"/>
      <c r="E46" s="184" t="s">
        <v>204</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c r="B47" s="184"/>
      <c r="C47" s="184"/>
      <c r="D47" s="184"/>
      <c r="E47" s="184" t="s">
        <v>205</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c r="B48" s="184"/>
      <c r="C48" s="184"/>
      <c r="D48" s="184"/>
      <c r="E48" s="184" t="s">
        <v>206</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c r="E49" s="220" t="s">
        <v>207</v>
      </c>
    </row>
    <row r="50" spans="5:5">
      <c r="E50" s="186" t="s">
        <v>208</v>
      </c>
    </row>
    <row r="51" spans="5:5">
      <c r="E51" s="186" t="s">
        <v>209</v>
      </c>
    </row>
    <row r="52" spans="5:5">
      <c r="E52" s="186" t="s">
        <v>210</v>
      </c>
    </row>
    <row r="53" spans="5:5"/>
    <row r="54" spans="5:5"/>
    <row r="55" spans="5:5"/>
    <row r="56" spans="5:5"/>
    <row r="57" spans="5:5" hidden="1"/>
    <row r="58" spans="5:5" hidden="1"/>
    <row r="59" spans="5:5" hidden="1"/>
  </sheetData>
  <sheetProtection algorithmName="SHA-512" hashValue="U7XwWFl48du4heLWOdfBMhqG8yWSwegPJgQz78Ux5HA18H/hICzf1Othx6xhsf0Fa98pDA5CyYeHp12LHnWl1Q==" saltValue="Dp3A0FPvyHR5Kb1SRDK7q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K34" sqref="K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c r="A34" s="22"/>
      <c r="B34" s="31"/>
      <c r="C34" s="1247" t="s">
        <v>564</v>
      </c>
      <c r="D34" s="1247"/>
      <c r="E34" s="1248"/>
      <c r="F34" s="32">
        <v>3.94</v>
      </c>
      <c r="G34" s="33">
        <v>5.36</v>
      </c>
      <c r="H34" s="33">
        <v>5.45</v>
      </c>
      <c r="I34" s="33">
        <v>5.51</v>
      </c>
      <c r="J34" s="34">
        <v>6.89</v>
      </c>
      <c r="K34" s="22"/>
      <c r="L34" s="22"/>
      <c r="M34" s="22"/>
      <c r="N34" s="22"/>
      <c r="O34" s="22"/>
      <c r="P34" s="22"/>
    </row>
    <row r="35" spans="1:16" ht="39" customHeight="1">
      <c r="A35" s="22"/>
      <c r="B35" s="35"/>
      <c r="C35" s="1241" t="s">
        <v>565</v>
      </c>
      <c r="D35" s="1242"/>
      <c r="E35" s="1243"/>
      <c r="F35" s="36">
        <v>0.39</v>
      </c>
      <c r="G35" s="37">
        <v>0.93</v>
      </c>
      <c r="H35" s="37">
        <v>0.03</v>
      </c>
      <c r="I35" s="37">
        <v>0.56999999999999995</v>
      </c>
      <c r="J35" s="38">
        <v>0.61</v>
      </c>
      <c r="K35" s="22"/>
      <c r="L35" s="22"/>
      <c r="M35" s="22"/>
      <c r="N35" s="22"/>
      <c r="O35" s="22"/>
      <c r="P35" s="22"/>
    </row>
    <row r="36" spans="1:16" ht="39" customHeight="1">
      <c r="A36" s="22"/>
      <c r="B36" s="35"/>
      <c r="C36" s="1241" t="s">
        <v>566</v>
      </c>
      <c r="D36" s="1242"/>
      <c r="E36" s="1243"/>
      <c r="F36" s="36">
        <v>0</v>
      </c>
      <c r="G36" s="37">
        <v>0</v>
      </c>
      <c r="H36" s="37">
        <v>0</v>
      </c>
      <c r="I36" s="37">
        <v>0</v>
      </c>
      <c r="J36" s="38">
        <v>0.28999999999999998</v>
      </c>
      <c r="K36" s="22"/>
      <c r="L36" s="22"/>
      <c r="M36" s="22"/>
      <c r="N36" s="22"/>
      <c r="O36" s="22"/>
      <c r="P36" s="22"/>
    </row>
    <row r="37" spans="1:16" ht="39" customHeight="1">
      <c r="A37" s="22"/>
      <c r="B37" s="35"/>
      <c r="C37" s="1241" t="s">
        <v>567</v>
      </c>
      <c r="D37" s="1242"/>
      <c r="E37" s="1243"/>
      <c r="F37" s="36">
        <v>0</v>
      </c>
      <c r="G37" s="37">
        <v>0</v>
      </c>
      <c r="H37" s="37">
        <v>0</v>
      </c>
      <c r="I37" s="37">
        <v>0.13</v>
      </c>
      <c r="J37" s="38">
        <v>0.13</v>
      </c>
      <c r="K37" s="22"/>
      <c r="L37" s="22"/>
      <c r="M37" s="22"/>
      <c r="N37" s="22"/>
      <c r="O37" s="22"/>
      <c r="P37" s="22"/>
    </row>
    <row r="38" spans="1:16" ht="39" customHeight="1">
      <c r="A38" s="22"/>
      <c r="B38" s="35"/>
      <c r="C38" s="1241" t="s">
        <v>568</v>
      </c>
      <c r="D38" s="1242"/>
      <c r="E38" s="1243"/>
      <c r="F38" s="36">
        <v>0.13</v>
      </c>
      <c r="G38" s="37">
        <v>0.06</v>
      </c>
      <c r="H38" s="37">
        <v>0.15</v>
      </c>
      <c r="I38" s="37">
        <v>0.22</v>
      </c>
      <c r="J38" s="38">
        <v>0.11</v>
      </c>
      <c r="K38" s="22"/>
      <c r="L38" s="22"/>
      <c r="M38" s="22"/>
      <c r="N38" s="22"/>
      <c r="O38" s="22"/>
      <c r="P38" s="22"/>
    </row>
    <row r="39" spans="1:16" ht="39" customHeight="1">
      <c r="A39" s="22"/>
      <c r="B39" s="35"/>
      <c r="C39" s="1241" t="s">
        <v>569</v>
      </c>
      <c r="D39" s="1242"/>
      <c r="E39" s="1243"/>
      <c r="F39" s="36">
        <v>0</v>
      </c>
      <c r="G39" s="37">
        <v>0</v>
      </c>
      <c r="H39" s="37">
        <v>0</v>
      </c>
      <c r="I39" s="37">
        <v>0</v>
      </c>
      <c r="J39" s="38">
        <v>0</v>
      </c>
      <c r="K39" s="22"/>
      <c r="L39" s="22"/>
      <c r="M39" s="22"/>
      <c r="N39" s="22"/>
      <c r="O39" s="22"/>
      <c r="P39" s="22"/>
    </row>
    <row r="40" spans="1:16" ht="39" customHeight="1">
      <c r="A40" s="22"/>
      <c r="B40" s="35"/>
      <c r="C40" s="1241" t="s">
        <v>570</v>
      </c>
      <c r="D40" s="1242"/>
      <c r="E40" s="1243"/>
      <c r="F40" s="36">
        <v>0</v>
      </c>
      <c r="G40" s="37">
        <v>0</v>
      </c>
      <c r="H40" s="37">
        <v>0</v>
      </c>
      <c r="I40" s="37">
        <v>0</v>
      </c>
      <c r="J40" s="38">
        <v>0</v>
      </c>
      <c r="K40" s="22"/>
      <c r="L40" s="22"/>
      <c r="M40" s="22"/>
      <c r="N40" s="22"/>
      <c r="O40" s="22"/>
      <c r="P40" s="22"/>
    </row>
    <row r="41" spans="1:16" ht="39" customHeight="1">
      <c r="A41" s="22"/>
      <c r="B41" s="35"/>
      <c r="C41" s="1241" t="s">
        <v>571</v>
      </c>
      <c r="D41" s="1242"/>
      <c r="E41" s="1243"/>
      <c r="F41" s="36">
        <v>0</v>
      </c>
      <c r="G41" s="37">
        <v>0</v>
      </c>
      <c r="H41" s="37">
        <v>0</v>
      </c>
      <c r="I41" s="37">
        <v>0</v>
      </c>
      <c r="J41" s="38">
        <v>0</v>
      </c>
      <c r="K41" s="22"/>
      <c r="L41" s="22"/>
      <c r="M41" s="22"/>
      <c r="N41" s="22"/>
      <c r="O41" s="22"/>
      <c r="P41" s="22"/>
    </row>
    <row r="42" spans="1:16" ht="39" customHeight="1">
      <c r="A42" s="22"/>
      <c r="B42" s="39"/>
      <c r="C42" s="1241" t="s">
        <v>572</v>
      </c>
      <c r="D42" s="1242"/>
      <c r="E42" s="1243"/>
      <c r="F42" s="36" t="s">
        <v>531</v>
      </c>
      <c r="G42" s="37" t="s">
        <v>531</v>
      </c>
      <c r="H42" s="37" t="s">
        <v>531</v>
      </c>
      <c r="I42" s="37" t="s">
        <v>531</v>
      </c>
      <c r="J42" s="38" t="s">
        <v>531</v>
      </c>
      <c r="K42" s="22"/>
      <c r="L42" s="22"/>
      <c r="M42" s="22"/>
      <c r="N42" s="22"/>
      <c r="O42" s="22"/>
      <c r="P42" s="22"/>
    </row>
    <row r="43" spans="1:16" ht="39" customHeight="1" thickBot="1">
      <c r="A43" s="22"/>
      <c r="B43" s="40"/>
      <c r="C43" s="1244" t="s">
        <v>573</v>
      </c>
      <c r="D43" s="1245"/>
      <c r="E43" s="1246"/>
      <c r="F43" s="41" t="s">
        <v>531</v>
      </c>
      <c r="G43" s="42" t="s">
        <v>531</v>
      </c>
      <c r="H43" s="42" t="s">
        <v>531</v>
      </c>
      <c r="I43" s="42" t="s">
        <v>531</v>
      </c>
      <c r="J43" s="43" t="s">
        <v>531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mfMxZ3lWVwfxNwZhln3fT2orG+bDOyMqNWiuWTJX64y8jUb1aTjVfqkRqEckjUJgrgigaPF+q7bwKlhaYYV0Q==" saltValue="LLUY9rVNFYx8JYvfnA/X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election activeCell="O61" sqref="O6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c r="A45" s="48"/>
      <c r="B45" s="1267" t="s">
        <v>11</v>
      </c>
      <c r="C45" s="1268"/>
      <c r="D45" s="58"/>
      <c r="E45" s="1273" t="s">
        <v>12</v>
      </c>
      <c r="F45" s="1273"/>
      <c r="G45" s="1273"/>
      <c r="H45" s="1273"/>
      <c r="I45" s="1273"/>
      <c r="J45" s="1274"/>
      <c r="K45" s="59">
        <v>673</v>
      </c>
      <c r="L45" s="60">
        <v>642</v>
      </c>
      <c r="M45" s="60">
        <v>712</v>
      </c>
      <c r="N45" s="60">
        <v>688</v>
      </c>
      <c r="O45" s="61">
        <v>742</v>
      </c>
      <c r="P45" s="48"/>
      <c r="Q45" s="48"/>
      <c r="R45" s="48"/>
      <c r="S45" s="48"/>
      <c r="T45" s="48"/>
      <c r="U45" s="48"/>
    </row>
    <row r="46" spans="1:21" ht="30.75" customHeight="1">
      <c r="A46" s="48"/>
      <c r="B46" s="1269"/>
      <c r="C46" s="1270"/>
      <c r="D46" s="62"/>
      <c r="E46" s="1251" t="s">
        <v>13</v>
      </c>
      <c r="F46" s="1251"/>
      <c r="G46" s="1251"/>
      <c r="H46" s="1251"/>
      <c r="I46" s="1251"/>
      <c r="J46" s="1252"/>
      <c r="K46" s="63" t="s">
        <v>531</v>
      </c>
      <c r="L46" s="64" t="s">
        <v>531</v>
      </c>
      <c r="M46" s="64" t="s">
        <v>531</v>
      </c>
      <c r="N46" s="64" t="s">
        <v>531</v>
      </c>
      <c r="O46" s="65" t="s">
        <v>531</v>
      </c>
      <c r="P46" s="48"/>
      <c r="Q46" s="48"/>
      <c r="R46" s="48"/>
      <c r="S46" s="48"/>
      <c r="T46" s="48"/>
      <c r="U46" s="48"/>
    </row>
    <row r="47" spans="1:21" ht="30.75" customHeight="1">
      <c r="A47" s="48"/>
      <c r="B47" s="1269"/>
      <c r="C47" s="1270"/>
      <c r="D47" s="62"/>
      <c r="E47" s="1251" t="s">
        <v>14</v>
      </c>
      <c r="F47" s="1251"/>
      <c r="G47" s="1251"/>
      <c r="H47" s="1251"/>
      <c r="I47" s="1251"/>
      <c r="J47" s="1252"/>
      <c r="K47" s="63" t="s">
        <v>531</v>
      </c>
      <c r="L47" s="64" t="s">
        <v>531</v>
      </c>
      <c r="M47" s="64" t="s">
        <v>531</v>
      </c>
      <c r="N47" s="64" t="s">
        <v>531</v>
      </c>
      <c r="O47" s="65" t="s">
        <v>531</v>
      </c>
      <c r="P47" s="48"/>
      <c r="Q47" s="48"/>
      <c r="R47" s="48"/>
      <c r="S47" s="48"/>
      <c r="T47" s="48"/>
      <c r="U47" s="48"/>
    </row>
    <row r="48" spans="1:21" ht="30.75" customHeight="1">
      <c r="A48" s="48"/>
      <c r="B48" s="1269"/>
      <c r="C48" s="1270"/>
      <c r="D48" s="62"/>
      <c r="E48" s="1251" t="s">
        <v>15</v>
      </c>
      <c r="F48" s="1251"/>
      <c r="G48" s="1251"/>
      <c r="H48" s="1251"/>
      <c r="I48" s="1251"/>
      <c r="J48" s="1252"/>
      <c r="K48" s="63">
        <v>63</v>
      </c>
      <c r="L48" s="64">
        <v>75</v>
      </c>
      <c r="M48" s="64">
        <v>63</v>
      </c>
      <c r="N48" s="64">
        <v>55</v>
      </c>
      <c r="O48" s="65">
        <v>54</v>
      </c>
      <c r="P48" s="48"/>
      <c r="Q48" s="48"/>
      <c r="R48" s="48"/>
      <c r="S48" s="48"/>
      <c r="T48" s="48"/>
      <c r="U48" s="48"/>
    </row>
    <row r="49" spans="1:21" ht="30.75" customHeight="1">
      <c r="A49" s="48"/>
      <c r="B49" s="1269"/>
      <c r="C49" s="1270"/>
      <c r="D49" s="62"/>
      <c r="E49" s="1251" t="s">
        <v>16</v>
      </c>
      <c r="F49" s="1251"/>
      <c r="G49" s="1251"/>
      <c r="H49" s="1251"/>
      <c r="I49" s="1251"/>
      <c r="J49" s="1252"/>
      <c r="K49" s="63">
        <v>7</v>
      </c>
      <c r="L49" s="64">
        <v>7</v>
      </c>
      <c r="M49" s="64">
        <v>2</v>
      </c>
      <c r="N49" s="64">
        <v>2</v>
      </c>
      <c r="O49" s="65">
        <v>2</v>
      </c>
      <c r="P49" s="48"/>
      <c r="Q49" s="48"/>
      <c r="R49" s="48"/>
      <c r="S49" s="48"/>
      <c r="T49" s="48"/>
      <c r="U49" s="48"/>
    </row>
    <row r="50" spans="1:21" ht="30.75" customHeight="1">
      <c r="A50" s="48"/>
      <c r="B50" s="1269"/>
      <c r="C50" s="1270"/>
      <c r="D50" s="62"/>
      <c r="E50" s="1251" t="s">
        <v>17</v>
      </c>
      <c r="F50" s="1251"/>
      <c r="G50" s="1251"/>
      <c r="H50" s="1251"/>
      <c r="I50" s="1251"/>
      <c r="J50" s="1252"/>
      <c r="K50" s="63">
        <v>13</v>
      </c>
      <c r="L50" s="64">
        <v>1</v>
      </c>
      <c r="M50" s="64">
        <v>1</v>
      </c>
      <c r="N50" s="64">
        <v>6</v>
      </c>
      <c r="O50" s="65">
        <v>9</v>
      </c>
      <c r="P50" s="48"/>
      <c r="Q50" s="48"/>
      <c r="R50" s="48"/>
      <c r="S50" s="48"/>
      <c r="T50" s="48"/>
      <c r="U50" s="48"/>
    </row>
    <row r="51" spans="1:21" ht="30.75" customHeight="1">
      <c r="A51" s="48"/>
      <c r="B51" s="1271"/>
      <c r="C51" s="1272"/>
      <c r="D51" s="66"/>
      <c r="E51" s="1251" t="s">
        <v>18</v>
      </c>
      <c r="F51" s="1251"/>
      <c r="G51" s="1251"/>
      <c r="H51" s="1251"/>
      <c r="I51" s="1251"/>
      <c r="J51" s="1252"/>
      <c r="K51" s="63">
        <v>0</v>
      </c>
      <c r="L51" s="64">
        <v>0</v>
      </c>
      <c r="M51" s="64">
        <v>0</v>
      </c>
      <c r="N51" s="64">
        <v>0</v>
      </c>
      <c r="O51" s="65">
        <v>0</v>
      </c>
      <c r="P51" s="48"/>
      <c r="Q51" s="48"/>
      <c r="R51" s="48"/>
      <c r="S51" s="48"/>
      <c r="T51" s="48"/>
      <c r="U51" s="48"/>
    </row>
    <row r="52" spans="1:21" ht="30.75" customHeight="1">
      <c r="A52" s="48"/>
      <c r="B52" s="1249" t="s">
        <v>19</v>
      </c>
      <c r="C52" s="1250"/>
      <c r="D52" s="66"/>
      <c r="E52" s="1251" t="s">
        <v>20</v>
      </c>
      <c r="F52" s="1251"/>
      <c r="G52" s="1251"/>
      <c r="H52" s="1251"/>
      <c r="I52" s="1251"/>
      <c r="J52" s="1252"/>
      <c r="K52" s="63">
        <v>578</v>
      </c>
      <c r="L52" s="64">
        <v>577</v>
      </c>
      <c r="M52" s="64">
        <v>596</v>
      </c>
      <c r="N52" s="64">
        <v>547</v>
      </c>
      <c r="O52" s="65">
        <v>581</v>
      </c>
      <c r="P52" s="48"/>
      <c r="Q52" s="48"/>
      <c r="R52" s="48"/>
      <c r="S52" s="48"/>
      <c r="T52" s="48"/>
      <c r="U52" s="48"/>
    </row>
    <row r="53" spans="1:21" ht="30.75" customHeight="1" thickBot="1">
      <c r="A53" s="48"/>
      <c r="B53" s="1253" t="s">
        <v>21</v>
      </c>
      <c r="C53" s="1254"/>
      <c r="D53" s="67"/>
      <c r="E53" s="1255" t="s">
        <v>22</v>
      </c>
      <c r="F53" s="1255"/>
      <c r="G53" s="1255"/>
      <c r="H53" s="1255"/>
      <c r="I53" s="1255"/>
      <c r="J53" s="1256"/>
      <c r="K53" s="68">
        <v>178</v>
      </c>
      <c r="L53" s="69">
        <v>148</v>
      </c>
      <c r="M53" s="69">
        <v>182</v>
      </c>
      <c r="N53" s="69">
        <v>204</v>
      </c>
      <c r="O53" s="70">
        <v>226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574</v>
      </c>
      <c r="L56" s="80" t="s">
        <v>575</v>
      </c>
      <c r="M56" s="80" t="s">
        <v>576</v>
      </c>
      <c r="N56" s="80" t="s">
        <v>577</v>
      </c>
      <c r="O56" s="81" t="s">
        <v>578</v>
      </c>
      <c r="P56" s="48"/>
      <c r="Q56" s="48"/>
      <c r="R56" s="48"/>
      <c r="S56" s="48"/>
      <c r="T56" s="48"/>
      <c r="U56" s="48"/>
    </row>
    <row r="57" spans="1:21" ht="31.5" customHeight="1">
      <c r="B57" s="1257" t="s">
        <v>25</v>
      </c>
      <c r="C57" s="1258"/>
      <c r="D57" s="1261" t="s">
        <v>26</v>
      </c>
      <c r="E57" s="1262"/>
      <c r="F57" s="1262"/>
      <c r="G57" s="1262"/>
      <c r="H57" s="1262"/>
      <c r="I57" s="1262"/>
      <c r="J57" s="1263"/>
      <c r="K57" s="82" t="s">
        <v>589</v>
      </c>
      <c r="L57" s="83" t="s">
        <v>590</v>
      </c>
      <c r="M57" s="83" t="s">
        <v>589</v>
      </c>
      <c r="N57" s="83" t="s">
        <v>589</v>
      </c>
      <c r="O57" s="84" t="s">
        <v>589</v>
      </c>
    </row>
    <row r="58" spans="1:21" ht="31.5" customHeight="1" thickBot="1">
      <c r="B58" s="1259"/>
      <c r="C58" s="1260"/>
      <c r="D58" s="1264" t="s">
        <v>27</v>
      </c>
      <c r="E58" s="1265"/>
      <c r="F58" s="1265"/>
      <c r="G58" s="1265"/>
      <c r="H58" s="1265"/>
      <c r="I58" s="1265"/>
      <c r="J58" s="1266"/>
      <c r="K58" s="85" t="s">
        <v>589</v>
      </c>
      <c r="L58" s="86" t="s">
        <v>589</v>
      </c>
      <c r="M58" s="86" t="s">
        <v>589</v>
      </c>
      <c r="N58" s="86" t="s">
        <v>589</v>
      </c>
      <c r="O58" s="87" t="s">
        <v>589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G2AWrorlPzdpMt1WKtg+W1jJZk1rKHnOOHEOGQo1Q46Fo/IXMuq7mGYVx5njxIAJzv1IKuDp9ERagGJMxPpw==" saltValue="eNMo3XNeNlSbgZmsU21y1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558</v>
      </c>
      <c r="J40" s="99" t="s">
        <v>559</v>
      </c>
      <c r="K40" s="99" t="s">
        <v>560</v>
      </c>
      <c r="L40" s="99" t="s">
        <v>561</v>
      </c>
      <c r="M40" s="100" t="s">
        <v>562</v>
      </c>
    </row>
    <row r="41" spans="2:13" ht="27.75" customHeight="1">
      <c r="B41" s="1287" t="s">
        <v>30</v>
      </c>
      <c r="C41" s="1288"/>
      <c r="D41" s="101"/>
      <c r="E41" s="1289" t="s">
        <v>31</v>
      </c>
      <c r="F41" s="1289"/>
      <c r="G41" s="1289"/>
      <c r="H41" s="1290"/>
      <c r="I41" s="102">
        <v>4087</v>
      </c>
      <c r="J41" s="103">
        <v>4314</v>
      </c>
      <c r="K41" s="103">
        <v>4271</v>
      </c>
      <c r="L41" s="103">
        <v>4682</v>
      </c>
      <c r="M41" s="104">
        <v>4386</v>
      </c>
    </row>
    <row r="42" spans="2:13" ht="27.75" customHeight="1">
      <c r="B42" s="1277"/>
      <c r="C42" s="1278"/>
      <c r="D42" s="105"/>
      <c r="E42" s="1281" t="s">
        <v>32</v>
      </c>
      <c r="F42" s="1281"/>
      <c r="G42" s="1281"/>
      <c r="H42" s="1282"/>
      <c r="I42" s="106">
        <v>6</v>
      </c>
      <c r="J42" s="107">
        <v>8</v>
      </c>
      <c r="K42" s="107">
        <v>336</v>
      </c>
      <c r="L42" s="107">
        <v>356</v>
      </c>
      <c r="M42" s="108">
        <v>286</v>
      </c>
    </row>
    <row r="43" spans="2:13" ht="27.75" customHeight="1">
      <c r="B43" s="1277"/>
      <c r="C43" s="1278"/>
      <c r="D43" s="105"/>
      <c r="E43" s="1281" t="s">
        <v>33</v>
      </c>
      <c r="F43" s="1281"/>
      <c r="G43" s="1281"/>
      <c r="H43" s="1282"/>
      <c r="I43" s="106">
        <v>550</v>
      </c>
      <c r="J43" s="107">
        <v>468</v>
      </c>
      <c r="K43" s="107">
        <v>494</v>
      </c>
      <c r="L43" s="107">
        <v>492</v>
      </c>
      <c r="M43" s="108">
        <v>478</v>
      </c>
    </row>
    <row r="44" spans="2:13" ht="27.75" customHeight="1">
      <c r="B44" s="1277"/>
      <c r="C44" s="1278"/>
      <c r="D44" s="105"/>
      <c r="E44" s="1281" t="s">
        <v>34</v>
      </c>
      <c r="F44" s="1281"/>
      <c r="G44" s="1281"/>
      <c r="H44" s="1282"/>
      <c r="I44" s="106">
        <v>42</v>
      </c>
      <c r="J44" s="107">
        <v>36</v>
      </c>
      <c r="K44" s="107">
        <v>7</v>
      </c>
      <c r="L44" s="107">
        <v>6</v>
      </c>
      <c r="M44" s="108">
        <v>5</v>
      </c>
    </row>
    <row r="45" spans="2:13" ht="27.75" customHeight="1">
      <c r="B45" s="1277"/>
      <c r="C45" s="1278"/>
      <c r="D45" s="105"/>
      <c r="E45" s="1281" t="s">
        <v>35</v>
      </c>
      <c r="F45" s="1281"/>
      <c r="G45" s="1281"/>
      <c r="H45" s="1282"/>
      <c r="I45" s="106">
        <v>626</v>
      </c>
      <c r="J45" s="107">
        <v>619</v>
      </c>
      <c r="K45" s="107">
        <v>588</v>
      </c>
      <c r="L45" s="107">
        <v>592</v>
      </c>
      <c r="M45" s="108">
        <v>551</v>
      </c>
    </row>
    <row r="46" spans="2:13" ht="27.75" customHeight="1">
      <c r="B46" s="1277"/>
      <c r="C46" s="1278"/>
      <c r="D46" s="109"/>
      <c r="E46" s="1281" t="s">
        <v>36</v>
      </c>
      <c r="F46" s="1281"/>
      <c r="G46" s="1281"/>
      <c r="H46" s="1282"/>
      <c r="I46" s="106" t="s">
        <v>531</v>
      </c>
      <c r="J46" s="107" t="s">
        <v>531</v>
      </c>
      <c r="K46" s="107" t="s">
        <v>531</v>
      </c>
      <c r="L46" s="107" t="s">
        <v>531</v>
      </c>
      <c r="M46" s="108" t="s">
        <v>531</v>
      </c>
    </row>
    <row r="47" spans="2:13" ht="27.75" customHeight="1">
      <c r="B47" s="1277"/>
      <c r="C47" s="1278"/>
      <c r="D47" s="110"/>
      <c r="E47" s="1291" t="s">
        <v>37</v>
      </c>
      <c r="F47" s="1292"/>
      <c r="G47" s="1292"/>
      <c r="H47" s="1293"/>
      <c r="I47" s="106" t="s">
        <v>531</v>
      </c>
      <c r="J47" s="107" t="s">
        <v>531</v>
      </c>
      <c r="K47" s="107" t="s">
        <v>531</v>
      </c>
      <c r="L47" s="107" t="s">
        <v>531</v>
      </c>
      <c r="M47" s="108" t="s">
        <v>531</v>
      </c>
    </row>
    <row r="48" spans="2:13" ht="27.75" customHeight="1">
      <c r="B48" s="1277"/>
      <c r="C48" s="1278"/>
      <c r="D48" s="105"/>
      <c r="E48" s="1281" t="s">
        <v>38</v>
      </c>
      <c r="F48" s="1281"/>
      <c r="G48" s="1281"/>
      <c r="H48" s="1282"/>
      <c r="I48" s="106" t="s">
        <v>531</v>
      </c>
      <c r="J48" s="107" t="s">
        <v>531</v>
      </c>
      <c r="K48" s="107" t="s">
        <v>531</v>
      </c>
      <c r="L48" s="107" t="s">
        <v>531</v>
      </c>
      <c r="M48" s="108" t="s">
        <v>531</v>
      </c>
    </row>
    <row r="49" spans="2:13" ht="27.75" customHeight="1">
      <c r="B49" s="1279"/>
      <c r="C49" s="1280"/>
      <c r="D49" s="105"/>
      <c r="E49" s="1281" t="s">
        <v>39</v>
      </c>
      <c r="F49" s="1281"/>
      <c r="G49" s="1281"/>
      <c r="H49" s="1282"/>
      <c r="I49" s="106" t="s">
        <v>531</v>
      </c>
      <c r="J49" s="107" t="s">
        <v>531</v>
      </c>
      <c r="K49" s="107" t="s">
        <v>531</v>
      </c>
      <c r="L49" s="107" t="s">
        <v>531</v>
      </c>
      <c r="M49" s="108" t="s">
        <v>531</v>
      </c>
    </row>
    <row r="50" spans="2:13" ht="27.75" customHeight="1">
      <c r="B50" s="1275" t="s">
        <v>40</v>
      </c>
      <c r="C50" s="1276"/>
      <c r="D50" s="111"/>
      <c r="E50" s="1281" t="s">
        <v>41</v>
      </c>
      <c r="F50" s="1281"/>
      <c r="G50" s="1281"/>
      <c r="H50" s="1282"/>
      <c r="I50" s="106">
        <v>5212</v>
      </c>
      <c r="J50" s="107">
        <v>5175</v>
      </c>
      <c r="K50" s="107">
        <v>5440</v>
      </c>
      <c r="L50" s="107">
        <v>5464</v>
      </c>
      <c r="M50" s="108">
        <v>5428</v>
      </c>
    </row>
    <row r="51" spans="2:13" ht="27.75" customHeight="1">
      <c r="B51" s="1277"/>
      <c r="C51" s="1278"/>
      <c r="D51" s="105"/>
      <c r="E51" s="1281" t="s">
        <v>42</v>
      </c>
      <c r="F51" s="1281"/>
      <c r="G51" s="1281"/>
      <c r="H51" s="1282"/>
      <c r="I51" s="106">
        <v>138</v>
      </c>
      <c r="J51" s="107">
        <v>122</v>
      </c>
      <c r="K51" s="107">
        <v>113</v>
      </c>
      <c r="L51" s="107">
        <v>89</v>
      </c>
      <c r="M51" s="108">
        <v>73</v>
      </c>
    </row>
    <row r="52" spans="2:13" ht="27.75" customHeight="1">
      <c r="B52" s="1279"/>
      <c r="C52" s="1280"/>
      <c r="D52" s="105"/>
      <c r="E52" s="1281" t="s">
        <v>43</v>
      </c>
      <c r="F52" s="1281"/>
      <c r="G52" s="1281"/>
      <c r="H52" s="1282"/>
      <c r="I52" s="106">
        <v>2687</v>
      </c>
      <c r="J52" s="107">
        <v>4096</v>
      </c>
      <c r="K52" s="107">
        <v>4098</v>
      </c>
      <c r="L52" s="107">
        <v>4378</v>
      </c>
      <c r="M52" s="108">
        <v>4200</v>
      </c>
    </row>
    <row r="53" spans="2:13" ht="27.75" customHeight="1" thickBot="1">
      <c r="B53" s="1283" t="s">
        <v>44</v>
      </c>
      <c r="C53" s="1284"/>
      <c r="D53" s="112"/>
      <c r="E53" s="1285" t="s">
        <v>45</v>
      </c>
      <c r="F53" s="1285"/>
      <c r="G53" s="1285"/>
      <c r="H53" s="1286"/>
      <c r="I53" s="113">
        <v>-2726</v>
      </c>
      <c r="J53" s="114">
        <v>-3947</v>
      </c>
      <c r="K53" s="114">
        <v>-3955</v>
      </c>
      <c r="L53" s="114">
        <v>-3803</v>
      </c>
      <c r="M53" s="115">
        <v>-3994</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e4mmlm48sr3qQjU0f8Z2gxlgtBrbQ2T3MYA0puYl5YwVdz8CMPN/3IX66NHOTIF0b+pduVJyoi24r4lO6XYoQ==" saltValue="XkVueju3BGwx0wyhj+aCk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6" zoomScale="70" zoomScaleNormal="70" zoomScaleSheetLayoutView="100" workbookViewId="0">
      <selection activeCell="J64" sqref="J6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560</v>
      </c>
      <c r="G54" s="124" t="s">
        <v>561</v>
      </c>
      <c r="H54" s="125" t="s">
        <v>562</v>
      </c>
    </row>
    <row r="55" spans="2:8" ht="52.5" customHeight="1">
      <c r="B55" s="126"/>
      <c r="C55" s="1302" t="s">
        <v>48</v>
      </c>
      <c r="D55" s="1302"/>
      <c r="E55" s="1303"/>
      <c r="F55" s="127">
        <v>1960</v>
      </c>
      <c r="G55" s="127">
        <v>1976</v>
      </c>
      <c r="H55" s="128">
        <v>1973</v>
      </c>
    </row>
    <row r="56" spans="2:8" ht="52.5" customHeight="1">
      <c r="B56" s="129"/>
      <c r="C56" s="1304" t="s">
        <v>49</v>
      </c>
      <c r="D56" s="1304"/>
      <c r="E56" s="1305"/>
      <c r="F56" s="130">
        <v>314</v>
      </c>
      <c r="G56" s="130">
        <v>314</v>
      </c>
      <c r="H56" s="131">
        <v>315</v>
      </c>
    </row>
    <row r="57" spans="2:8" ht="53.25" customHeight="1">
      <c r="B57" s="129"/>
      <c r="C57" s="1306" t="s">
        <v>50</v>
      </c>
      <c r="D57" s="1306"/>
      <c r="E57" s="1307"/>
      <c r="F57" s="132">
        <v>2841</v>
      </c>
      <c r="G57" s="132">
        <v>2857</v>
      </c>
      <c r="H57" s="133">
        <v>2816</v>
      </c>
    </row>
    <row r="58" spans="2:8" ht="45.75" customHeight="1">
      <c r="B58" s="134"/>
      <c r="C58" s="1294" t="s">
        <v>591</v>
      </c>
      <c r="D58" s="1295"/>
      <c r="E58" s="1296"/>
      <c r="F58" s="135">
        <v>1277</v>
      </c>
      <c r="G58" s="135">
        <v>1358</v>
      </c>
      <c r="H58" s="384">
        <v>1381</v>
      </c>
    </row>
    <row r="59" spans="2:8" ht="45.75" customHeight="1">
      <c r="B59" s="134"/>
      <c r="C59" s="1294" t="s">
        <v>592</v>
      </c>
      <c r="D59" s="1295"/>
      <c r="E59" s="1296"/>
      <c r="F59" s="135">
        <v>840</v>
      </c>
      <c r="G59" s="135">
        <v>831</v>
      </c>
      <c r="H59" s="136">
        <v>773</v>
      </c>
    </row>
    <row r="60" spans="2:8" ht="45.75" customHeight="1">
      <c r="B60" s="134"/>
      <c r="C60" s="1294" t="s">
        <v>593</v>
      </c>
      <c r="D60" s="1295"/>
      <c r="E60" s="1296"/>
      <c r="F60" s="135">
        <v>473</v>
      </c>
      <c r="G60" s="135">
        <v>425</v>
      </c>
      <c r="H60" s="136">
        <v>425</v>
      </c>
    </row>
    <row r="61" spans="2:8" ht="45.75" customHeight="1">
      <c r="B61" s="134"/>
      <c r="C61" s="1294" t="s">
        <v>594</v>
      </c>
      <c r="D61" s="1295"/>
      <c r="E61" s="1296"/>
      <c r="F61" s="135">
        <v>83</v>
      </c>
      <c r="G61" s="135">
        <v>82</v>
      </c>
      <c r="H61" s="136">
        <v>79</v>
      </c>
    </row>
    <row r="62" spans="2:8" ht="45.75" customHeight="1" thickBot="1">
      <c r="B62" s="137"/>
      <c r="C62" s="1297" t="s">
        <v>595</v>
      </c>
      <c r="D62" s="1298"/>
      <c r="E62" s="1299"/>
      <c r="F62" s="138">
        <v>69</v>
      </c>
      <c r="G62" s="138">
        <v>71</v>
      </c>
      <c r="H62" s="138">
        <v>72</v>
      </c>
    </row>
    <row r="63" spans="2:8" ht="52.5" customHeight="1" thickBot="1">
      <c r="B63" s="139"/>
      <c r="C63" s="1300" t="s">
        <v>51</v>
      </c>
      <c r="D63" s="1300"/>
      <c r="E63" s="1301"/>
      <c r="F63" s="140">
        <v>5115</v>
      </c>
      <c r="G63" s="140">
        <v>5147</v>
      </c>
      <c r="H63" s="141">
        <v>5105</v>
      </c>
    </row>
    <row r="64" spans="2:8" ht="15" customHeight="1"/>
    <row r="65" ht="0" hidden="1" customHeight="1"/>
    <row r="66" ht="0" hidden="1" customHeight="1"/>
  </sheetData>
  <sheetProtection algorithmName="SHA-512" hashValue="98b28G861EpF+KXoqSyafAok3bMxYbT2XW86QOy3ltH4/I26mVzgLloJEa0BbDHXkn7nBNGicF0KWYrfLLrhhg==" saltValue="kAm0GfymuaBPSK/U1PHQ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O1" zoomScaleNormal="100" zoomScaleSheetLayoutView="55" workbookViewId="0">
      <selection activeCell="BJ16" sqref="BJ16"/>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89"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0"/>
      <c r="DG4" s="290"/>
      <c r="DH4" s="290"/>
      <c r="DI4" s="290"/>
      <c r="DJ4" s="290"/>
      <c r="DK4" s="290"/>
      <c r="DL4" s="290"/>
      <c r="DM4" s="290"/>
      <c r="DN4" s="290"/>
      <c r="DO4" s="290"/>
      <c r="DP4" s="290"/>
      <c r="DQ4" s="290"/>
      <c r="DR4" s="290"/>
      <c r="DS4" s="290"/>
      <c r="DT4" s="290"/>
      <c r="DU4" s="290"/>
      <c r="DV4" s="290"/>
      <c r="DW4" s="290"/>
    </row>
    <row r="5" spans="1:143" s="289"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0"/>
      <c r="DG5" s="290"/>
      <c r="DH5" s="290"/>
      <c r="DI5" s="290"/>
      <c r="DJ5" s="290"/>
      <c r="DK5" s="290"/>
      <c r="DL5" s="290"/>
      <c r="DM5" s="290"/>
      <c r="DN5" s="290"/>
      <c r="DO5" s="290"/>
      <c r="DP5" s="290"/>
      <c r="DQ5" s="290"/>
      <c r="DR5" s="290"/>
      <c r="DS5" s="290"/>
      <c r="DT5" s="290"/>
      <c r="DU5" s="290"/>
      <c r="DV5" s="290"/>
      <c r="DW5" s="290"/>
    </row>
    <row r="6" spans="1:143" s="289"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0"/>
      <c r="DG6" s="290"/>
      <c r="DH6" s="290"/>
      <c r="DI6" s="290"/>
      <c r="DJ6" s="290"/>
      <c r="DK6" s="290"/>
      <c r="DL6" s="290"/>
      <c r="DM6" s="290"/>
      <c r="DN6" s="290"/>
      <c r="DO6" s="290"/>
      <c r="DP6" s="290"/>
      <c r="DQ6" s="290"/>
      <c r="DR6" s="290"/>
      <c r="DS6" s="290"/>
      <c r="DT6" s="290"/>
      <c r="DU6" s="290"/>
      <c r="DV6" s="290"/>
      <c r="DW6" s="290"/>
    </row>
    <row r="7" spans="1:143" s="289"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0"/>
      <c r="DG7" s="290"/>
      <c r="DH7" s="290"/>
      <c r="DI7" s="290"/>
      <c r="DJ7" s="290"/>
      <c r="DK7" s="290"/>
      <c r="DL7" s="290"/>
      <c r="DM7" s="290"/>
      <c r="DN7" s="290"/>
      <c r="DO7" s="290"/>
      <c r="DP7" s="290"/>
      <c r="DQ7" s="290"/>
      <c r="DR7" s="290"/>
      <c r="DS7" s="290"/>
      <c r="DT7" s="290"/>
      <c r="DU7" s="290"/>
      <c r="DV7" s="290"/>
      <c r="DW7" s="290"/>
    </row>
    <row r="8" spans="1:143" s="289"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0"/>
      <c r="DG8" s="290"/>
      <c r="DH8" s="290"/>
      <c r="DI8" s="290"/>
      <c r="DJ8" s="290"/>
      <c r="DK8" s="290"/>
      <c r="DL8" s="290"/>
      <c r="DM8" s="290"/>
      <c r="DN8" s="290"/>
      <c r="DO8" s="290"/>
      <c r="DP8" s="290"/>
      <c r="DQ8" s="290"/>
      <c r="DR8" s="290"/>
      <c r="DS8" s="290"/>
      <c r="DT8" s="290"/>
      <c r="DU8" s="290"/>
      <c r="DV8" s="290"/>
      <c r="DW8" s="290"/>
    </row>
    <row r="9" spans="1:143" s="289"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0"/>
      <c r="DG9" s="290"/>
      <c r="DH9" s="290"/>
      <c r="DI9" s="290"/>
      <c r="DJ9" s="290"/>
      <c r="DK9" s="290"/>
      <c r="DL9" s="290"/>
      <c r="DM9" s="290"/>
      <c r="DN9" s="290"/>
      <c r="DO9" s="290"/>
      <c r="DP9" s="290"/>
      <c r="DQ9" s="290"/>
      <c r="DR9" s="290"/>
      <c r="DS9" s="290"/>
      <c r="DT9" s="290"/>
      <c r="DU9" s="290"/>
      <c r="DV9" s="290"/>
      <c r="DW9" s="290"/>
    </row>
    <row r="10" spans="1:143" s="289"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0"/>
      <c r="DG10" s="290"/>
      <c r="DH10" s="290"/>
      <c r="DI10" s="290"/>
      <c r="DJ10" s="290"/>
      <c r="DK10" s="290"/>
      <c r="DL10" s="290"/>
      <c r="DM10" s="290"/>
      <c r="DN10" s="290"/>
      <c r="DO10" s="290"/>
      <c r="DP10" s="290"/>
      <c r="DQ10" s="290"/>
      <c r="DR10" s="290"/>
      <c r="DS10" s="290"/>
      <c r="DT10" s="290"/>
      <c r="DU10" s="290"/>
      <c r="DV10" s="290"/>
      <c r="DW10" s="290"/>
      <c r="EM10" s="289" t="s">
        <v>596</v>
      </c>
    </row>
    <row r="11" spans="1:143" s="289"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0"/>
      <c r="DG11" s="290"/>
      <c r="DH11" s="290"/>
      <c r="DI11" s="290"/>
      <c r="DJ11" s="290"/>
      <c r="DK11" s="290"/>
      <c r="DL11" s="290"/>
      <c r="DM11" s="290"/>
      <c r="DN11" s="290"/>
      <c r="DO11" s="290"/>
      <c r="DP11" s="290"/>
      <c r="DQ11" s="290"/>
      <c r="DR11" s="290"/>
      <c r="DS11" s="290"/>
      <c r="DT11" s="290"/>
      <c r="DU11" s="290"/>
      <c r="DV11" s="290"/>
      <c r="DW11" s="290"/>
    </row>
    <row r="12" spans="1:143" s="289"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0"/>
      <c r="DG12" s="290"/>
      <c r="DH12" s="290"/>
      <c r="DI12" s="290"/>
      <c r="DJ12" s="290"/>
      <c r="DK12" s="290"/>
      <c r="DL12" s="290"/>
      <c r="DM12" s="290"/>
      <c r="DN12" s="290"/>
      <c r="DO12" s="290"/>
      <c r="DP12" s="290"/>
      <c r="DQ12" s="290"/>
      <c r="DR12" s="290"/>
      <c r="DS12" s="290"/>
      <c r="DT12" s="290"/>
      <c r="DU12" s="290"/>
      <c r="DV12" s="290"/>
      <c r="DW12" s="290"/>
      <c r="EM12" s="289" t="s">
        <v>596</v>
      </c>
    </row>
    <row r="13" spans="1:143" s="289"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0"/>
      <c r="DG13" s="290"/>
      <c r="DH13" s="290"/>
      <c r="DI13" s="290"/>
      <c r="DJ13" s="290"/>
      <c r="DK13" s="290"/>
      <c r="DL13" s="290"/>
      <c r="DM13" s="290"/>
      <c r="DN13" s="290"/>
      <c r="DO13" s="290"/>
      <c r="DP13" s="290"/>
      <c r="DQ13" s="290"/>
      <c r="DR13" s="290"/>
      <c r="DS13" s="290"/>
      <c r="DT13" s="290"/>
      <c r="DU13" s="290"/>
      <c r="DV13" s="290"/>
      <c r="DW13" s="290"/>
    </row>
    <row r="14" spans="1:143" s="289"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0"/>
      <c r="DG14" s="290"/>
      <c r="DH14" s="290"/>
      <c r="DI14" s="290"/>
      <c r="DJ14" s="290"/>
      <c r="DK14" s="290"/>
      <c r="DL14" s="290"/>
      <c r="DM14" s="290"/>
      <c r="DN14" s="290"/>
      <c r="DO14" s="290"/>
      <c r="DP14" s="290"/>
      <c r="DQ14" s="290"/>
      <c r="DR14" s="290"/>
      <c r="DS14" s="290"/>
      <c r="DT14" s="290"/>
      <c r="DU14" s="290"/>
      <c r="DV14" s="290"/>
      <c r="DW14" s="290"/>
    </row>
    <row r="15" spans="1:143" s="289"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0"/>
      <c r="DG15" s="290"/>
      <c r="DH15" s="290"/>
      <c r="DI15" s="290"/>
      <c r="DJ15" s="290"/>
      <c r="DK15" s="290"/>
      <c r="DL15" s="290"/>
      <c r="DM15" s="290"/>
      <c r="DN15" s="290"/>
      <c r="DO15" s="290"/>
      <c r="DP15" s="290"/>
      <c r="DQ15" s="290"/>
      <c r="DR15" s="290"/>
      <c r="DS15" s="290"/>
      <c r="DT15" s="290"/>
      <c r="DU15" s="290"/>
      <c r="DV15" s="290"/>
      <c r="DW15" s="290"/>
    </row>
    <row r="16" spans="1:143" s="289"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0"/>
      <c r="DG16" s="290"/>
      <c r="DH16" s="290"/>
      <c r="DI16" s="290"/>
      <c r="DJ16" s="290"/>
      <c r="DK16" s="290"/>
      <c r="DL16" s="290"/>
      <c r="DM16" s="290"/>
      <c r="DN16" s="290"/>
      <c r="DO16" s="290"/>
      <c r="DP16" s="290"/>
      <c r="DQ16" s="290"/>
      <c r="DR16" s="290"/>
      <c r="DS16" s="290"/>
      <c r="DT16" s="290"/>
      <c r="DU16" s="290"/>
      <c r="DV16" s="290"/>
      <c r="DW16" s="290"/>
    </row>
    <row r="17" spans="1:351" s="289"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0"/>
      <c r="DG17" s="290"/>
      <c r="DH17" s="290"/>
      <c r="DI17" s="290"/>
      <c r="DJ17" s="290"/>
      <c r="DK17" s="290"/>
      <c r="DL17" s="290"/>
      <c r="DM17" s="290"/>
      <c r="DN17" s="290"/>
      <c r="DO17" s="290"/>
      <c r="DP17" s="290"/>
      <c r="DQ17" s="290"/>
      <c r="DR17" s="290"/>
      <c r="DS17" s="290"/>
      <c r="DT17" s="290"/>
      <c r="DU17" s="290"/>
      <c r="DV17" s="290"/>
      <c r="DW17" s="290"/>
    </row>
    <row r="18" spans="1:351" s="289"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0"/>
      <c r="DG18" s="290"/>
      <c r="DH18" s="290"/>
      <c r="DI18" s="290"/>
      <c r="DJ18" s="290"/>
      <c r="DK18" s="290"/>
      <c r="DL18" s="290"/>
      <c r="DM18" s="290"/>
      <c r="DN18" s="290"/>
      <c r="DO18" s="290"/>
      <c r="DP18" s="290"/>
      <c r="DQ18" s="290"/>
      <c r="DR18" s="290"/>
      <c r="DS18" s="290"/>
      <c r="DT18" s="290"/>
      <c r="DU18" s="290"/>
      <c r="DV18" s="290"/>
      <c r="DW18" s="290"/>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08" t="s">
        <v>599</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c r="B44" s="394"/>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c r="B45" s="394"/>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c r="B46" s="394"/>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c r="B47" s="394"/>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600</v>
      </c>
    </row>
    <row r="50" spans="1:109">
      <c r="B50" s="394"/>
      <c r="G50" s="1317"/>
      <c r="H50" s="1317"/>
      <c r="I50" s="1317"/>
      <c r="J50" s="1317"/>
      <c r="K50" s="404"/>
      <c r="L50" s="404"/>
      <c r="M50" s="405"/>
      <c r="N50" s="405"/>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558</v>
      </c>
      <c r="BQ50" s="1321"/>
      <c r="BR50" s="1321"/>
      <c r="BS50" s="1321"/>
      <c r="BT50" s="1321"/>
      <c r="BU50" s="1321"/>
      <c r="BV50" s="1321"/>
      <c r="BW50" s="1321"/>
      <c r="BX50" s="1321" t="s">
        <v>559</v>
      </c>
      <c r="BY50" s="1321"/>
      <c r="BZ50" s="1321"/>
      <c r="CA50" s="1321"/>
      <c r="CB50" s="1321"/>
      <c r="CC50" s="1321"/>
      <c r="CD50" s="1321"/>
      <c r="CE50" s="1321"/>
      <c r="CF50" s="1321" t="s">
        <v>560</v>
      </c>
      <c r="CG50" s="1321"/>
      <c r="CH50" s="1321"/>
      <c r="CI50" s="1321"/>
      <c r="CJ50" s="1321"/>
      <c r="CK50" s="1321"/>
      <c r="CL50" s="1321"/>
      <c r="CM50" s="1321"/>
      <c r="CN50" s="1321" t="s">
        <v>561</v>
      </c>
      <c r="CO50" s="1321"/>
      <c r="CP50" s="1321"/>
      <c r="CQ50" s="1321"/>
      <c r="CR50" s="1321"/>
      <c r="CS50" s="1321"/>
      <c r="CT50" s="1321"/>
      <c r="CU50" s="1321"/>
      <c r="CV50" s="1321" t="s">
        <v>562</v>
      </c>
      <c r="CW50" s="1321"/>
      <c r="CX50" s="1321"/>
      <c r="CY50" s="1321"/>
      <c r="CZ50" s="1321"/>
      <c r="DA50" s="1321"/>
      <c r="DB50" s="1321"/>
      <c r="DC50" s="1321"/>
    </row>
    <row r="51" spans="1:109" ht="13.5" customHeight="1">
      <c r="B51" s="394"/>
      <c r="G51" s="1328"/>
      <c r="H51" s="1328"/>
      <c r="I51" s="1326"/>
      <c r="J51" s="1326"/>
      <c r="K51" s="1323"/>
      <c r="L51" s="1323"/>
      <c r="M51" s="1323"/>
      <c r="N51" s="1323"/>
      <c r="AM51" s="403"/>
      <c r="AN51" s="1324" t="s">
        <v>601</v>
      </c>
      <c r="AO51" s="1324"/>
      <c r="AP51" s="1324"/>
      <c r="AQ51" s="1324"/>
      <c r="AR51" s="1324"/>
      <c r="AS51" s="1324"/>
      <c r="AT51" s="1324"/>
      <c r="AU51" s="1324"/>
      <c r="AV51" s="1324"/>
      <c r="AW51" s="1324"/>
      <c r="AX51" s="1324"/>
      <c r="AY51" s="1324"/>
      <c r="AZ51" s="1324"/>
      <c r="BA51" s="1324"/>
      <c r="BB51" s="1324" t="s">
        <v>602</v>
      </c>
      <c r="BC51" s="1324"/>
      <c r="BD51" s="1324"/>
      <c r="BE51" s="1324"/>
      <c r="BF51" s="1324"/>
      <c r="BG51" s="1324"/>
      <c r="BH51" s="1324"/>
      <c r="BI51" s="1324"/>
      <c r="BJ51" s="1324"/>
      <c r="BK51" s="1324"/>
      <c r="BL51" s="1324"/>
      <c r="BM51" s="1324"/>
      <c r="BN51" s="1324"/>
      <c r="BO51" s="1324"/>
      <c r="BP51" s="1325"/>
      <c r="BQ51" s="1322"/>
      <c r="BR51" s="1322"/>
      <c r="BS51" s="1322"/>
      <c r="BT51" s="1322"/>
      <c r="BU51" s="1322"/>
      <c r="BV51" s="1322"/>
      <c r="BW51" s="1322"/>
      <c r="BX51" s="1325"/>
      <c r="BY51" s="1322"/>
      <c r="BZ51" s="1322"/>
      <c r="CA51" s="1322"/>
      <c r="CB51" s="1322"/>
      <c r="CC51" s="1322"/>
      <c r="CD51" s="1322"/>
      <c r="CE51" s="1322"/>
      <c r="CF51" s="1322"/>
      <c r="CG51" s="1322"/>
      <c r="CH51" s="1322"/>
      <c r="CI51" s="1322"/>
      <c r="CJ51" s="1322"/>
      <c r="CK51" s="1322"/>
      <c r="CL51" s="1322"/>
      <c r="CM51" s="1322"/>
      <c r="CN51" s="1322"/>
      <c r="CO51" s="1322"/>
      <c r="CP51" s="1322"/>
      <c r="CQ51" s="1322"/>
      <c r="CR51" s="1322"/>
      <c r="CS51" s="1322"/>
      <c r="CT51" s="1322"/>
      <c r="CU51" s="1322"/>
      <c r="CV51" s="1322"/>
      <c r="CW51" s="1322"/>
      <c r="CX51" s="1322"/>
      <c r="CY51" s="1322"/>
      <c r="CZ51" s="1322"/>
      <c r="DA51" s="1322"/>
      <c r="DB51" s="1322"/>
      <c r="DC51" s="1322"/>
    </row>
    <row r="52" spans="1:109">
      <c r="B52" s="394"/>
      <c r="G52" s="1328"/>
      <c r="H52" s="1328"/>
      <c r="I52" s="1326"/>
      <c r="J52" s="1326"/>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c r="A53" s="402"/>
      <c r="B53" s="394"/>
      <c r="G53" s="1328"/>
      <c r="H53" s="1328"/>
      <c r="I53" s="1317"/>
      <c r="J53" s="1317"/>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603</v>
      </c>
      <c r="BC53" s="1324"/>
      <c r="BD53" s="1324"/>
      <c r="BE53" s="1324"/>
      <c r="BF53" s="1324"/>
      <c r="BG53" s="1324"/>
      <c r="BH53" s="1324"/>
      <c r="BI53" s="1324"/>
      <c r="BJ53" s="1324"/>
      <c r="BK53" s="1324"/>
      <c r="BL53" s="1324"/>
      <c r="BM53" s="1324"/>
      <c r="BN53" s="1324"/>
      <c r="BO53" s="1324"/>
      <c r="BP53" s="1325"/>
      <c r="BQ53" s="1322"/>
      <c r="BR53" s="1322"/>
      <c r="BS53" s="1322"/>
      <c r="BT53" s="1322"/>
      <c r="BU53" s="1322"/>
      <c r="BV53" s="1322"/>
      <c r="BW53" s="1322"/>
      <c r="BX53" s="1325"/>
      <c r="BY53" s="1322"/>
      <c r="BZ53" s="1322"/>
      <c r="CA53" s="1322"/>
      <c r="CB53" s="1322"/>
      <c r="CC53" s="1322"/>
      <c r="CD53" s="1322"/>
      <c r="CE53" s="1322"/>
      <c r="CF53" s="1322">
        <v>61.4</v>
      </c>
      <c r="CG53" s="1322"/>
      <c r="CH53" s="1322"/>
      <c r="CI53" s="1322"/>
      <c r="CJ53" s="1322"/>
      <c r="CK53" s="1322"/>
      <c r="CL53" s="1322"/>
      <c r="CM53" s="1322"/>
      <c r="CN53" s="1322">
        <v>61.8</v>
      </c>
      <c r="CO53" s="1322"/>
      <c r="CP53" s="1322"/>
      <c r="CQ53" s="1322"/>
      <c r="CR53" s="1322"/>
      <c r="CS53" s="1322"/>
      <c r="CT53" s="1322"/>
      <c r="CU53" s="1322"/>
      <c r="CV53" s="1322">
        <v>62.3</v>
      </c>
      <c r="CW53" s="1322"/>
      <c r="CX53" s="1322"/>
      <c r="CY53" s="1322"/>
      <c r="CZ53" s="1322"/>
      <c r="DA53" s="1322"/>
      <c r="DB53" s="1322"/>
      <c r="DC53" s="1322"/>
    </row>
    <row r="54" spans="1:109">
      <c r="A54" s="402"/>
      <c r="B54" s="394"/>
      <c r="G54" s="1328"/>
      <c r="H54" s="1328"/>
      <c r="I54" s="1317"/>
      <c r="J54" s="1317"/>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c r="A55" s="402"/>
      <c r="B55" s="394"/>
      <c r="G55" s="1317"/>
      <c r="H55" s="1317"/>
      <c r="I55" s="1317"/>
      <c r="J55" s="1317"/>
      <c r="K55" s="1323"/>
      <c r="L55" s="1323"/>
      <c r="M55" s="1323"/>
      <c r="N55" s="1323"/>
      <c r="AN55" s="1321" t="s">
        <v>604</v>
      </c>
      <c r="AO55" s="1321"/>
      <c r="AP55" s="1321"/>
      <c r="AQ55" s="1321"/>
      <c r="AR55" s="1321"/>
      <c r="AS55" s="1321"/>
      <c r="AT55" s="1321"/>
      <c r="AU55" s="1321"/>
      <c r="AV55" s="1321"/>
      <c r="AW55" s="1321"/>
      <c r="AX55" s="1321"/>
      <c r="AY55" s="1321"/>
      <c r="AZ55" s="1321"/>
      <c r="BA55" s="1321"/>
      <c r="BB55" s="1324" t="s">
        <v>605</v>
      </c>
      <c r="BC55" s="1324"/>
      <c r="BD55" s="1324"/>
      <c r="BE55" s="1324"/>
      <c r="BF55" s="1324"/>
      <c r="BG55" s="1324"/>
      <c r="BH55" s="1324"/>
      <c r="BI55" s="1324"/>
      <c r="BJ55" s="1324"/>
      <c r="BK55" s="1324"/>
      <c r="BL55" s="1324"/>
      <c r="BM55" s="1324"/>
      <c r="BN55" s="1324"/>
      <c r="BO55" s="1324"/>
      <c r="BP55" s="1325"/>
      <c r="BQ55" s="1322"/>
      <c r="BR55" s="1322"/>
      <c r="BS55" s="1322"/>
      <c r="BT55" s="1322"/>
      <c r="BU55" s="1322"/>
      <c r="BV55" s="1322"/>
      <c r="BW55" s="1322"/>
      <c r="BX55" s="1325"/>
      <c r="BY55" s="1322"/>
      <c r="BZ55" s="1322"/>
      <c r="CA55" s="1322"/>
      <c r="CB55" s="1322"/>
      <c r="CC55" s="1322"/>
      <c r="CD55" s="1322"/>
      <c r="CE55" s="1322"/>
      <c r="CF55" s="1322">
        <v>0</v>
      </c>
      <c r="CG55" s="1322"/>
      <c r="CH55" s="1322"/>
      <c r="CI55" s="1322"/>
      <c r="CJ55" s="1322"/>
      <c r="CK55" s="1322"/>
      <c r="CL55" s="1322"/>
      <c r="CM55" s="1322"/>
      <c r="CN55" s="1322">
        <v>0</v>
      </c>
      <c r="CO55" s="1322"/>
      <c r="CP55" s="1322"/>
      <c r="CQ55" s="1322"/>
      <c r="CR55" s="1322"/>
      <c r="CS55" s="1322"/>
      <c r="CT55" s="1322"/>
      <c r="CU55" s="1322"/>
      <c r="CV55" s="1322">
        <v>0</v>
      </c>
      <c r="CW55" s="1322"/>
      <c r="CX55" s="1322"/>
      <c r="CY55" s="1322"/>
      <c r="CZ55" s="1322"/>
      <c r="DA55" s="1322"/>
      <c r="DB55" s="1322"/>
      <c r="DC55" s="1322"/>
    </row>
    <row r="56" spans="1:109">
      <c r="A56" s="402"/>
      <c r="B56" s="394"/>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2" customFormat="1">
      <c r="B57" s="406"/>
      <c r="G57" s="1317"/>
      <c r="H57" s="1317"/>
      <c r="I57" s="1327"/>
      <c r="J57" s="1327"/>
      <c r="K57" s="1323"/>
      <c r="L57" s="1323"/>
      <c r="M57" s="1323"/>
      <c r="N57" s="1323"/>
      <c r="AM57" s="387"/>
      <c r="AN57" s="1321"/>
      <c r="AO57" s="1321"/>
      <c r="AP57" s="1321"/>
      <c r="AQ57" s="1321"/>
      <c r="AR57" s="1321"/>
      <c r="AS57" s="1321"/>
      <c r="AT57" s="1321"/>
      <c r="AU57" s="1321"/>
      <c r="AV57" s="1321"/>
      <c r="AW57" s="1321"/>
      <c r="AX57" s="1321"/>
      <c r="AY57" s="1321"/>
      <c r="AZ57" s="1321"/>
      <c r="BA57" s="1321"/>
      <c r="BB57" s="1324" t="s">
        <v>606</v>
      </c>
      <c r="BC57" s="1324"/>
      <c r="BD57" s="1324"/>
      <c r="BE57" s="1324"/>
      <c r="BF57" s="1324"/>
      <c r="BG57" s="1324"/>
      <c r="BH57" s="1324"/>
      <c r="BI57" s="1324"/>
      <c r="BJ57" s="1324"/>
      <c r="BK57" s="1324"/>
      <c r="BL57" s="1324"/>
      <c r="BM57" s="1324"/>
      <c r="BN57" s="1324"/>
      <c r="BO57" s="1324"/>
      <c r="BP57" s="1325"/>
      <c r="BQ57" s="1322"/>
      <c r="BR57" s="1322"/>
      <c r="BS57" s="1322"/>
      <c r="BT57" s="1322"/>
      <c r="BU57" s="1322"/>
      <c r="BV57" s="1322"/>
      <c r="BW57" s="1322"/>
      <c r="BX57" s="1325"/>
      <c r="BY57" s="1322"/>
      <c r="BZ57" s="1322"/>
      <c r="CA57" s="1322"/>
      <c r="CB57" s="1322"/>
      <c r="CC57" s="1322"/>
      <c r="CD57" s="1322"/>
      <c r="CE57" s="1322"/>
      <c r="CF57" s="1322">
        <v>56.3</v>
      </c>
      <c r="CG57" s="1322"/>
      <c r="CH57" s="1322"/>
      <c r="CI57" s="1322"/>
      <c r="CJ57" s="1322"/>
      <c r="CK57" s="1322"/>
      <c r="CL57" s="1322"/>
      <c r="CM57" s="1322"/>
      <c r="CN57" s="1322">
        <v>57.6</v>
      </c>
      <c r="CO57" s="1322"/>
      <c r="CP57" s="1322"/>
      <c r="CQ57" s="1322"/>
      <c r="CR57" s="1322"/>
      <c r="CS57" s="1322"/>
      <c r="CT57" s="1322"/>
      <c r="CU57" s="1322"/>
      <c r="CV57" s="1322">
        <v>58.7</v>
      </c>
      <c r="CW57" s="1322"/>
      <c r="CX57" s="1322"/>
      <c r="CY57" s="1322"/>
      <c r="CZ57" s="1322"/>
      <c r="DA57" s="1322"/>
      <c r="DB57" s="1322"/>
      <c r="DC57" s="1322"/>
      <c r="DD57" s="407"/>
      <c r="DE57" s="406"/>
    </row>
    <row r="58" spans="1:109" s="402" customFormat="1">
      <c r="A58" s="387"/>
      <c r="B58" s="406"/>
      <c r="G58" s="1317"/>
      <c r="H58" s="1317"/>
      <c r="I58" s="1327"/>
      <c r="J58" s="1327"/>
      <c r="K58" s="1323"/>
      <c r="L58" s="1323"/>
      <c r="M58" s="1323"/>
      <c r="N58" s="1323"/>
      <c r="AM58" s="387"/>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607</v>
      </c>
    </row>
    <row r="64" spans="1:109">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08" t="s">
        <v>608</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c r="B66" s="394"/>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c r="B67" s="394"/>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c r="B68" s="394"/>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c r="B69" s="394"/>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600</v>
      </c>
    </row>
    <row r="72" spans="2:107">
      <c r="B72" s="394"/>
      <c r="G72" s="1317"/>
      <c r="H72" s="1317"/>
      <c r="I72" s="1317"/>
      <c r="J72" s="1317"/>
      <c r="K72" s="404"/>
      <c r="L72" s="404"/>
      <c r="M72" s="405"/>
      <c r="N72" s="405"/>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558</v>
      </c>
      <c r="BQ72" s="1321"/>
      <c r="BR72" s="1321"/>
      <c r="BS72" s="1321"/>
      <c r="BT72" s="1321"/>
      <c r="BU72" s="1321"/>
      <c r="BV72" s="1321"/>
      <c r="BW72" s="1321"/>
      <c r="BX72" s="1321" t="s">
        <v>559</v>
      </c>
      <c r="BY72" s="1321"/>
      <c r="BZ72" s="1321"/>
      <c r="CA72" s="1321"/>
      <c r="CB72" s="1321"/>
      <c r="CC72" s="1321"/>
      <c r="CD72" s="1321"/>
      <c r="CE72" s="1321"/>
      <c r="CF72" s="1321" t="s">
        <v>560</v>
      </c>
      <c r="CG72" s="1321"/>
      <c r="CH72" s="1321"/>
      <c r="CI72" s="1321"/>
      <c r="CJ72" s="1321"/>
      <c r="CK72" s="1321"/>
      <c r="CL72" s="1321"/>
      <c r="CM72" s="1321"/>
      <c r="CN72" s="1321" t="s">
        <v>561</v>
      </c>
      <c r="CO72" s="1321"/>
      <c r="CP72" s="1321"/>
      <c r="CQ72" s="1321"/>
      <c r="CR72" s="1321"/>
      <c r="CS72" s="1321"/>
      <c r="CT72" s="1321"/>
      <c r="CU72" s="1321"/>
      <c r="CV72" s="1321" t="s">
        <v>562</v>
      </c>
      <c r="CW72" s="1321"/>
      <c r="CX72" s="1321"/>
      <c r="CY72" s="1321"/>
      <c r="CZ72" s="1321"/>
      <c r="DA72" s="1321"/>
      <c r="DB72" s="1321"/>
      <c r="DC72" s="1321"/>
    </row>
    <row r="73" spans="2:107">
      <c r="B73" s="394"/>
      <c r="G73" s="1328"/>
      <c r="H73" s="1328"/>
      <c r="I73" s="1328"/>
      <c r="J73" s="1328"/>
      <c r="K73" s="1329"/>
      <c r="L73" s="1329"/>
      <c r="M73" s="1329"/>
      <c r="N73" s="1329"/>
      <c r="AM73" s="403"/>
      <c r="AN73" s="1324" t="s">
        <v>601</v>
      </c>
      <c r="AO73" s="1324"/>
      <c r="AP73" s="1324"/>
      <c r="AQ73" s="1324"/>
      <c r="AR73" s="1324"/>
      <c r="AS73" s="1324"/>
      <c r="AT73" s="1324"/>
      <c r="AU73" s="1324"/>
      <c r="AV73" s="1324"/>
      <c r="AW73" s="1324"/>
      <c r="AX73" s="1324"/>
      <c r="AY73" s="1324"/>
      <c r="AZ73" s="1324"/>
      <c r="BA73" s="1324"/>
      <c r="BB73" s="1324" t="s">
        <v>605</v>
      </c>
      <c r="BC73" s="1324"/>
      <c r="BD73" s="1324"/>
      <c r="BE73" s="1324"/>
      <c r="BF73" s="1324"/>
      <c r="BG73" s="1324"/>
      <c r="BH73" s="1324"/>
      <c r="BI73" s="1324"/>
      <c r="BJ73" s="1324"/>
      <c r="BK73" s="1324"/>
      <c r="BL73" s="1324"/>
      <c r="BM73" s="1324"/>
      <c r="BN73" s="1324"/>
      <c r="BO73" s="1324"/>
      <c r="BP73" s="1322"/>
      <c r="BQ73" s="1322"/>
      <c r="BR73" s="1322"/>
      <c r="BS73" s="1322"/>
      <c r="BT73" s="1322"/>
      <c r="BU73" s="1322"/>
      <c r="BV73" s="1322"/>
      <c r="BW73" s="1322"/>
      <c r="BX73" s="1322"/>
      <c r="BY73" s="1322"/>
      <c r="BZ73" s="1322"/>
      <c r="CA73" s="1322"/>
      <c r="CB73" s="1322"/>
      <c r="CC73" s="1322"/>
      <c r="CD73" s="1322"/>
      <c r="CE73" s="1322"/>
      <c r="CF73" s="1322"/>
      <c r="CG73" s="1322"/>
      <c r="CH73" s="1322"/>
      <c r="CI73" s="1322"/>
      <c r="CJ73" s="1322"/>
      <c r="CK73" s="1322"/>
      <c r="CL73" s="1322"/>
      <c r="CM73" s="1322"/>
      <c r="CN73" s="1322"/>
      <c r="CO73" s="1322"/>
      <c r="CP73" s="1322"/>
      <c r="CQ73" s="1322"/>
      <c r="CR73" s="1322"/>
      <c r="CS73" s="1322"/>
      <c r="CT73" s="1322"/>
      <c r="CU73" s="1322"/>
      <c r="CV73" s="1322"/>
      <c r="CW73" s="1322"/>
      <c r="CX73" s="1322"/>
      <c r="CY73" s="1322"/>
      <c r="CZ73" s="1322"/>
      <c r="DA73" s="1322"/>
      <c r="DB73" s="1322"/>
      <c r="DC73" s="1322"/>
    </row>
    <row r="74" spans="2:107">
      <c r="B74" s="394"/>
      <c r="G74" s="1328"/>
      <c r="H74" s="1328"/>
      <c r="I74" s="1328"/>
      <c r="J74" s="1328"/>
      <c r="K74" s="1329"/>
      <c r="L74" s="1329"/>
      <c r="M74" s="1329"/>
      <c r="N74" s="1329"/>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c r="B75" s="394"/>
      <c r="G75" s="1328"/>
      <c r="H75" s="1328"/>
      <c r="I75" s="1317"/>
      <c r="J75" s="1317"/>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609</v>
      </c>
      <c r="BC75" s="1324"/>
      <c r="BD75" s="1324"/>
      <c r="BE75" s="1324"/>
      <c r="BF75" s="1324"/>
      <c r="BG75" s="1324"/>
      <c r="BH75" s="1324"/>
      <c r="BI75" s="1324"/>
      <c r="BJ75" s="1324"/>
      <c r="BK75" s="1324"/>
      <c r="BL75" s="1324"/>
      <c r="BM75" s="1324"/>
      <c r="BN75" s="1324"/>
      <c r="BO75" s="1324"/>
      <c r="BP75" s="1322">
        <v>7.1</v>
      </c>
      <c r="BQ75" s="1322"/>
      <c r="BR75" s="1322"/>
      <c r="BS75" s="1322"/>
      <c r="BT75" s="1322"/>
      <c r="BU75" s="1322"/>
      <c r="BV75" s="1322"/>
      <c r="BW75" s="1322"/>
      <c r="BX75" s="1322">
        <v>6.8</v>
      </c>
      <c r="BY75" s="1322"/>
      <c r="BZ75" s="1322"/>
      <c r="CA75" s="1322"/>
      <c r="CB75" s="1322"/>
      <c r="CC75" s="1322"/>
      <c r="CD75" s="1322"/>
      <c r="CE75" s="1322"/>
      <c r="CF75" s="1322">
        <v>7.2</v>
      </c>
      <c r="CG75" s="1322"/>
      <c r="CH75" s="1322"/>
      <c r="CI75" s="1322"/>
      <c r="CJ75" s="1322"/>
      <c r="CK75" s="1322"/>
      <c r="CL75" s="1322"/>
      <c r="CM75" s="1322"/>
      <c r="CN75" s="1322">
        <v>7.7</v>
      </c>
      <c r="CO75" s="1322"/>
      <c r="CP75" s="1322"/>
      <c r="CQ75" s="1322"/>
      <c r="CR75" s="1322"/>
      <c r="CS75" s="1322"/>
      <c r="CT75" s="1322"/>
      <c r="CU75" s="1322"/>
      <c r="CV75" s="1322">
        <v>9</v>
      </c>
      <c r="CW75" s="1322"/>
      <c r="CX75" s="1322"/>
      <c r="CY75" s="1322"/>
      <c r="CZ75" s="1322"/>
      <c r="DA75" s="1322"/>
      <c r="DB75" s="1322"/>
      <c r="DC75" s="1322"/>
    </row>
    <row r="76" spans="2:107">
      <c r="B76" s="394"/>
      <c r="G76" s="1328"/>
      <c r="H76" s="1328"/>
      <c r="I76" s="1317"/>
      <c r="J76" s="1317"/>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c r="B77" s="394"/>
      <c r="G77" s="1317"/>
      <c r="H77" s="1317"/>
      <c r="I77" s="1317"/>
      <c r="J77" s="1317"/>
      <c r="K77" s="1329"/>
      <c r="L77" s="1329"/>
      <c r="M77" s="1329"/>
      <c r="N77" s="1329"/>
      <c r="AN77" s="1321" t="s">
        <v>604</v>
      </c>
      <c r="AO77" s="1321"/>
      <c r="AP77" s="1321"/>
      <c r="AQ77" s="1321"/>
      <c r="AR77" s="1321"/>
      <c r="AS77" s="1321"/>
      <c r="AT77" s="1321"/>
      <c r="AU77" s="1321"/>
      <c r="AV77" s="1321"/>
      <c r="AW77" s="1321"/>
      <c r="AX77" s="1321"/>
      <c r="AY77" s="1321"/>
      <c r="AZ77" s="1321"/>
      <c r="BA77" s="1321"/>
      <c r="BB77" s="1324" t="s">
        <v>602</v>
      </c>
      <c r="BC77" s="1324"/>
      <c r="BD77" s="1324"/>
      <c r="BE77" s="1324"/>
      <c r="BF77" s="1324"/>
      <c r="BG77" s="1324"/>
      <c r="BH77" s="1324"/>
      <c r="BI77" s="1324"/>
      <c r="BJ77" s="1324"/>
      <c r="BK77" s="1324"/>
      <c r="BL77" s="1324"/>
      <c r="BM77" s="1324"/>
      <c r="BN77" s="1324"/>
      <c r="BO77" s="1324"/>
      <c r="BP77" s="1322">
        <v>0</v>
      </c>
      <c r="BQ77" s="1322"/>
      <c r="BR77" s="1322"/>
      <c r="BS77" s="1322"/>
      <c r="BT77" s="1322"/>
      <c r="BU77" s="1322"/>
      <c r="BV77" s="1322"/>
      <c r="BW77" s="1322"/>
      <c r="BX77" s="1322">
        <v>0</v>
      </c>
      <c r="BY77" s="1322"/>
      <c r="BZ77" s="1322"/>
      <c r="CA77" s="1322"/>
      <c r="CB77" s="1322"/>
      <c r="CC77" s="1322"/>
      <c r="CD77" s="1322"/>
      <c r="CE77" s="1322"/>
      <c r="CF77" s="1322">
        <v>0</v>
      </c>
      <c r="CG77" s="1322"/>
      <c r="CH77" s="1322"/>
      <c r="CI77" s="1322"/>
      <c r="CJ77" s="1322"/>
      <c r="CK77" s="1322"/>
      <c r="CL77" s="1322"/>
      <c r="CM77" s="1322"/>
      <c r="CN77" s="1322">
        <v>0</v>
      </c>
      <c r="CO77" s="1322"/>
      <c r="CP77" s="1322"/>
      <c r="CQ77" s="1322"/>
      <c r="CR77" s="1322"/>
      <c r="CS77" s="1322"/>
      <c r="CT77" s="1322"/>
      <c r="CU77" s="1322"/>
      <c r="CV77" s="1322">
        <v>0</v>
      </c>
      <c r="CW77" s="1322"/>
      <c r="CX77" s="1322"/>
      <c r="CY77" s="1322"/>
      <c r="CZ77" s="1322"/>
      <c r="DA77" s="1322"/>
      <c r="DB77" s="1322"/>
      <c r="DC77" s="1322"/>
    </row>
    <row r="78" spans="2:107">
      <c r="B78" s="394"/>
      <c r="G78" s="1317"/>
      <c r="H78" s="1317"/>
      <c r="I78" s="1317"/>
      <c r="J78" s="1317"/>
      <c r="K78" s="1329"/>
      <c r="L78" s="1329"/>
      <c r="M78" s="1329"/>
      <c r="N78" s="1329"/>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c r="B79" s="394"/>
      <c r="G79" s="1317"/>
      <c r="H79" s="1317"/>
      <c r="I79" s="1327"/>
      <c r="J79" s="1327"/>
      <c r="K79" s="1330"/>
      <c r="L79" s="1330"/>
      <c r="M79" s="1330"/>
      <c r="N79" s="1330"/>
      <c r="AN79" s="1321"/>
      <c r="AO79" s="1321"/>
      <c r="AP79" s="1321"/>
      <c r="AQ79" s="1321"/>
      <c r="AR79" s="1321"/>
      <c r="AS79" s="1321"/>
      <c r="AT79" s="1321"/>
      <c r="AU79" s="1321"/>
      <c r="AV79" s="1321"/>
      <c r="AW79" s="1321"/>
      <c r="AX79" s="1321"/>
      <c r="AY79" s="1321"/>
      <c r="AZ79" s="1321"/>
      <c r="BA79" s="1321"/>
      <c r="BB79" s="1324" t="s">
        <v>610</v>
      </c>
      <c r="BC79" s="1324"/>
      <c r="BD79" s="1324"/>
      <c r="BE79" s="1324"/>
      <c r="BF79" s="1324"/>
      <c r="BG79" s="1324"/>
      <c r="BH79" s="1324"/>
      <c r="BI79" s="1324"/>
      <c r="BJ79" s="1324"/>
      <c r="BK79" s="1324"/>
      <c r="BL79" s="1324"/>
      <c r="BM79" s="1324"/>
      <c r="BN79" s="1324"/>
      <c r="BO79" s="1324"/>
      <c r="BP79" s="1322">
        <v>8.1999999999999993</v>
      </c>
      <c r="BQ79" s="1322"/>
      <c r="BR79" s="1322"/>
      <c r="BS79" s="1322"/>
      <c r="BT79" s="1322"/>
      <c r="BU79" s="1322"/>
      <c r="BV79" s="1322"/>
      <c r="BW79" s="1322"/>
      <c r="BX79" s="1322">
        <v>7.8</v>
      </c>
      <c r="BY79" s="1322"/>
      <c r="BZ79" s="1322"/>
      <c r="CA79" s="1322"/>
      <c r="CB79" s="1322"/>
      <c r="CC79" s="1322"/>
      <c r="CD79" s="1322"/>
      <c r="CE79" s="1322"/>
      <c r="CF79" s="1322">
        <v>7.4</v>
      </c>
      <c r="CG79" s="1322"/>
      <c r="CH79" s="1322"/>
      <c r="CI79" s="1322"/>
      <c r="CJ79" s="1322"/>
      <c r="CK79" s="1322"/>
      <c r="CL79" s="1322"/>
      <c r="CM79" s="1322"/>
      <c r="CN79" s="1322">
        <v>7.1</v>
      </c>
      <c r="CO79" s="1322"/>
      <c r="CP79" s="1322"/>
      <c r="CQ79" s="1322"/>
      <c r="CR79" s="1322"/>
      <c r="CS79" s="1322"/>
      <c r="CT79" s="1322"/>
      <c r="CU79" s="1322"/>
      <c r="CV79" s="1322">
        <v>7.1</v>
      </c>
      <c r="CW79" s="1322"/>
      <c r="CX79" s="1322"/>
      <c r="CY79" s="1322"/>
      <c r="CZ79" s="1322"/>
      <c r="DA79" s="1322"/>
      <c r="DB79" s="1322"/>
      <c r="DC79" s="1322"/>
    </row>
    <row r="80" spans="2:107">
      <c r="B80" s="394"/>
      <c r="G80" s="1317"/>
      <c r="H80" s="1317"/>
      <c r="I80" s="1327"/>
      <c r="J80" s="1327"/>
      <c r="K80" s="1330"/>
      <c r="L80" s="1330"/>
      <c r="M80" s="1330"/>
      <c r="N80" s="1330"/>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DtA1rjqVocoDQ7S/ko1H3MtSjK+AIppXZYKv25fL6e6ISDzfK7/HKofU9+G1MH/buZ8e27vaHtLaz18KjLSLLQ==" saltValue="5nTqxGUM0ZIcmUeTZulY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3" zoomScaleNormal="100" zoomScaleSheetLayoutView="70" workbookViewId="0">
      <selection activeCell="BO15" sqref="BO15"/>
    </sheetView>
  </sheetViews>
  <sheetFormatPr defaultColWidth="0" defaultRowHeight="13.5" customHeight="1" zeroHeight="1"/>
  <cols>
    <col min="1" max="34" width="2.5" style="290" customWidth="1"/>
    <col min="35" max="122" width="2.5" style="289" customWidth="1"/>
    <col min="123" max="16384" width="2.5" style="289" hidden="1"/>
  </cols>
  <sheetData>
    <row r="1" spans="2:34"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c r="S2" s="289"/>
      <c r="AH2" s="289"/>
    </row>
    <row r="3" spans="2:34">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row r="5" spans="2:34"/>
    <row r="6" spans="2:34"/>
    <row r="7" spans="2:34"/>
    <row r="8" spans="2:34"/>
    <row r="9" spans="2:34">
      <c r="AH9" s="289"/>
    </row>
    <row r="10" spans="2:34"/>
    <row r="11" spans="2:34"/>
    <row r="12" spans="2:34"/>
    <row r="13" spans="2:34"/>
    <row r="14" spans="2:34"/>
    <row r="15" spans="2:34"/>
    <row r="16" spans="2:34"/>
    <row r="17" spans="12:34">
      <c r="AH17" s="289"/>
    </row>
    <row r="18" spans="12:34"/>
    <row r="19" spans="12:34"/>
    <row r="20" spans="12:34">
      <c r="AH20" s="289"/>
    </row>
    <row r="21" spans="12:34">
      <c r="AH21" s="289"/>
    </row>
    <row r="22" spans="12:34"/>
    <row r="23" spans="12:34"/>
    <row r="24" spans="12:34">
      <c r="Q24" s="289"/>
    </row>
    <row r="25" spans="12:34"/>
    <row r="26" spans="12:34"/>
    <row r="27" spans="12:34"/>
    <row r="28" spans="12:34">
      <c r="O28" s="289"/>
      <c r="T28" s="289"/>
      <c r="AH28" s="289"/>
    </row>
    <row r="29" spans="12:34"/>
    <row r="30" spans="12:34"/>
    <row r="31" spans="12:34">
      <c r="Q31" s="289"/>
    </row>
    <row r="32" spans="12:34">
      <c r="L32" s="289"/>
    </row>
    <row r="33" spans="2:34">
      <c r="C33" s="289"/>
      <c r="E33" s="289"/>
      <c r="G33" s="289"/>
      <c r="I33" s="289"/>
      <c r="X33" s="289"/>
    </row>
    <row r="34" spans="2:34">
      <c r="B34" s="289"/>
      <c r="P34" s="289"/>
      <c r="R34" s="289"/>
      <c r="T34" s="289"/>
    </row>
    <row r="35" spans="2:34">
      <c r="D35" s="289"/>
      <c r="W35" s="289"/>
      <c r="AC35" s="289"/>
      <c r="AD35" s="289"/>
      <c r="AE35" s="289"/>
      <c r="AF35" s="289"/>
      <c r="AG35" s="289"/>
      <c r="AH35" s="289"/>
    </row>
    <row r="36" spans="2:34">
      <c r="H36" s="289"/>
      <c r="J36" s="289"/>
      <c r="K36" s="289"/>
      <c r="M36" s="289"/>
      <c r="Y36" s="289"/>
      <c r="Z36" s="289"/>
      <c r="AA36" s="289"/>
      <c r="AB36" s="289"/>
      <c r="AC36" s="289"/>
      <c r="AD36" s="289"/>
      <c r="AE36" s="289"/>
      <c r="AF36" s="289"/>
      <c r="AG36" s="289"/>
      <c r="AH36" s="289"/>
    </row>
    <row r="37" spans="2:34">
      <c r="AH37" s="289"/>
    </row>
    <row r="38" spans="2:34">
      <c r="AG38" s="289"/>
      <c r="AH38" s="289"/>
    </row>
    <row r="39" spans="2:34"/>
    <row r="40" spans="2:34">
      <c r="X40" s="289"/>
    </row>
    <row r="41" spans="2:34">
      <c r="R41" s="289"/>
    </row>
    <row r="42" spans="2:34">
      <c r="W42" s="289"/>
    </row>
    <row r="43" spans="2:34">
      <c r="Y43" s="289"/>
      <c r="Z43" s="289"/>
      <c r="AA43" s="289"/>
      <c r="AB43" s="289"/>
      <c r="AC43" s="289"/>
      <c r="AD43" s="289"/>
      <c r="AE43" s="289"/>
      <c r="AF43" s="289"/>
      <c r="AG43" s="289"/>
      <c r="AH43" s="289"/>
    </row>
    <row r="44" spans="2:34">
      <c r="AH44" s="289"/>
    </row>
    <row r="45" spans="2:34">
      <c r="X45" s="289"/>
    </row>
    <row r="46" spans="2:34"/>
    <row r="47" spans="2:34"/>
    <row r="48" spans="2:34">
      <c r="W48" s="289"/>
      <c r="Y48" s="289"/>
      <c r="Z48" s="289"/>
      <c r="AA48" s="289"/>
      <c r="AB48" s="289"/>
      <c r="AC48" s="289"/>
      <c r="AD48" s="289"/>
      <c r="AE48" s="289"/>
      <c r="AF48" s="289"/>
      <c r="AG48" s="289"/>
      <c r="AH48" s="289"/>
    </row>
    <row r="49" spans="28:34"/>
    <row r="50" spans="28:34">
      <c r="AE50" s="289"/>
      <c r="AF50" s="289"/>
      <c r="AG50" s="289"/>
      <c r="AH50" s="289"/>
    </row>
    <row r="51" spans="28:34">
      <c r="AC51" s="289"/>
      <c r="AD51" s="289"/>
      <c r="AE51" s="289"/>
      <c r="AF51" s="289"/>
      <c r="AG51" s="289"/>
      <c r="AH51" s="289"/>
    </row>
    <row r="52" spans="28:34"/>
    <row r="53" spans="28:34">
      <c r="AF53" s="289"/>
      <c r="AG53" s="289"/>
      <c r="AH53" s="289"/>
    </row>
    <row r="54" spans="28:34">
      <c r="AH54" s="289"/>
    </row>
    <row r="55" spans="28:34"/>
    <row r="56" spans="28:34">
      <c r="AB56" s="289"/>
      <c r="AC56" s="289"/>
      <c r="AD56" s="289"/>
      <c r="AE56" s="289"/>
      <c r="AF56" s="289"/>
      <c r="AG56" s="289"/>
      <c r="AH56" s="289"/>
    </row>
    <row r="57" spans="28:34">
      <c r="AH57" s="289"/>
    </row>
    <row r="58" spans="28:34">
      <c r="AH58" s="289"/>
    </row>
    <row r="59" spans="28:34"/>
    <row r="60" spans="28:34"/>
    <row r="61" spans="28:34"/>
    <row r="62" spans="28:34"/>
    <row r="63" spans="28:34">
      <c r="AH63" s="289"/>
    </row>
    <row r="64" spans="28:34">
      <c r="AG64" s="289"/>
      <c r="AH64" s="289"/>
    </row>
    <row r="65" spans="28:34"/>
    <row r="66" spans="28:34"/>
    <row r="67" spans="28:34"/>
    <row r="68" spans="28:34">
      <c r="AB68" s="289"/>
      <c r="AC68" s="289"/>
      <c r="AD68" s="289"/>
      <c r="AE68" s="289"/>
      <c r="AF68" s="289"/>
      <c r="AG68" s="289"/>
      <c r="AH68" s="289"/>
    </row>
    <row r="69" spans="28:34">
      <c r="AF69" s="289"/>
      <c r="AG69" s="289"/>
      <c r="AH69" s="289"/>
    </row>
    <row r="70" spans="28:34"/>
    <row r="71" spans="28:34"/>
    <row r="72" spans="28:34"/>
    <row r="73" spans="28:34"/>
    <row r="74" spans="28:34"/>
    <row r="75" spans="28:34">
      <c r="AH75" s="289"/>
    </row>
    <row r="76" spans="28:34">
      <c r="AF76" s="289"/>
      <c r="AG76" s="289"/>
      <c r="AH76" s="289"/>
    </row>
    <row r="77" spans="28:34">
      <c r="AG77" s="289"/>
      <c r="AH77" s="289"/>
    </row>
    <row r="78" spans="28:34"/>
    <row r="79" spans="28:34"/>
    <row r="80" spans="28:34"/>
    <row r="81" spans="25:34"/>
    <row r="82" spans="25:34">
      <c r="Y82" s="289"/>
    </row>
    <row r="83" spans="25:34">
      <c r="Y83" s="289"/>
      <c r="Z83" s="289"/>
      <c r="AA83" s="289"/>
      <c r="AB83" s="289"/>
      <c r="AC83" s="289"/>
      <c r="AD83" s="289"/>
      <c r="AE83" s="289"/>
      <c r="AF83" s="289"/>
      <c r="AG83" s="289"/>
      <c r="AH83" s="289"/>
    </row>
    <row r="84" spans="25:34"/>
    <row r="85" spans="25:34"/>
    <row r="86" spans="25:34"/>
    <row r="87" spans="25:34"/>
    <row r="88" spans="25:34">
      <c r="AH88" s="289"/>
    </row>
    <row r="89" spans="25:34"/>
    <row r="90" spans="25:34"/>
    <row r="91" spans="25:34"/>
    <row r="92" spans="25:34" ht="13.5" customHeight="1"/>
    <row r="93" spans="25:34" ht="13.5" customHeight="1"/>
    <row r="94" spans="25:34" ht="13.5" customHeight="1">
      <c r="AF94" s="289"/>
      <c r="AG94" s="289"/>
      <c r="AH94" s="289"/>
    </row>
    <row r="95" spans="25:34" ht="13.5" customHeight="1">
      <c r="AH95" s="289"/>
    </row>
    <row r="96" spans="25:34" ht="13.5" customHeight="1"/>
    <row r="97" spans="33:34" ht="13.5" customHeight="1"/>
    <row r="98" spans="33:34" ht="13.5" customHeight="1"/>
    <row r="99" spans="33:34" ht="13.5" customHeight="1"/>
    <row r="100" spans="33:34" ht="13.5" customHeight="1"/>
    <row r="101" spans="33:34" ht="13.5" customHeight="1">
      <c r="AH101" s="289"/>
    </row>
    <row r="102" spans="33:34" ht="13.5" customHeight="1"/>
    <row r="103" spans="33:34" ht="13.5" customHeight="1"/>
    <row r="104" spans="33:34" ht="13.5" customHeight="1">
      <c r="AG104" s="289"/>
      <c r="AH104" s="28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9"/>
    </row>
    <row r="117" spans="34:122" ht="13.5" customHeight="1"/>
    <row r="118" spans="34:122" ht="13.5" customHeight="1"/>
    <row r="119" spans="34:122" ht="13.5" customHeight="1"/>
    <row r="120" spans="34:122" ht="13.5" customHeight="1">
      <c r="AH120" s="289"/>
    </row>
    <row r="121" spans="34:122" ht="13.5" customHeight="1">
      <c r="AH121" s="289"/>
    </row>
    <row r="122" spans="34:122" ht="13.5" customHeight="1"/>
    <row r="123" spans="34:122" ht="13.5" customHeight="1"/>
    <row r="124" spans="34:122" ht="13.5" customHeight="1"/>
    <row r="125" spans="34:122" ht="13.5" customHeight="1">
      <c r="DR125" s="289"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Odjj7jWwU7QoBIOjlfDNAbIUuwq+GZIg7i/4NoMDFHkhm8cbi+1E4hwQysym+XZ1+aOH6F3UZo7604V0GWt8kg==" saltValue="DQGjqPlUafFjYqh3h7ldX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3" zoomScaleNormal="100" zoomScaleSheetLayoutView="55" workbookViewId="0">
      <selection activeCell="BO15" sqref="BO15"/>
    </sheetView>
  </sheetViews>
  <sheetFormatPr defaultColWidth="0" defaultRowHeight="13.5" customHeight="1" zeroHeight="1"/>
  <cols>
    <col min="1" max="34" width="2.5" style="290" customWidth="1"/>
    <col min="35" max="122" width="2.5" style="289" customWidth="1"/>
    <col min="123" max="16384" width="2.5" style="289" hidden="1"/>
  </cols>
  <sheetData>
    <row r="1" spans="2:34"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c r="S2" s="289"/>
      <c r="AH2" s="289"/>
    </row>
    <row r="3" spans="2:34">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row r="5" spans="2:34"/>
    <row r="6" spans="2:34"/>
    <row r="7" spans="2:34"/>
    <row r="8" spans="2:34"/>
    <row r="9" spans="2:34">
      <c r="AH9" s="289"/>
    </row>
    <row r="10" spans="2:34"/>
    <row r="11" spans="2:34"/>
    <row r="12" spans="2:34"/>
    <row r="13" spans="2:34"/>
    <row r="14" spans="2:34"/>
    <row r="15" spans="2:34"/>
    <row r="16" spans="2:34"/>
    <row r="17" spans="12:34">
      <c r="AH17" s="289"/>
    </row>
    <row r="18" spans="12:34"/>
    <row r="19" spans="12:34"/>
    <row r="20" spans="12:34">
      <c r="AH20" s="289"/>
    </row>
    <row r="21" spans="12:34">
      <c r="AH21" s="289"/>
    </row>
    <row r="22" spans="12:34"/>
    <row r="23" spans="12:34"/>
    <row r="24" spans="12:34">
      <c r="Q24" s="289"/>
    </row>
    <row r="25" spans="12:34"/>
    <row r="26" spans="12:34"/>
    <row r="27" spans="12:34"/>
    <row r="28" spans="12:34">
      <c r="O28" s="289"/>
      <c r="T28" s="289"/>
      <c r="AH28" s="289"/>
    </row>
    <row r="29" spans="12:34"/>
    <row r="30" spans="12:34"/>
    <row r="31" spans="12:34">
      <c r="Q31" s="289"/>
    </row>
    <row r="32" spans="12:34">
      <c r="L32" s="289"/>
    </row>
    <row r="33" spans="2:34">
      <c r="C33" s="289"/>
      <c r="E33" s="289"/>
      <c r="G33" s="289"/>
      <c r="I33" s="289"/>
      <c r="X33" s="289"/>
    </row>
    <row r="34" spans="2:34">
      <c r="B34" s="289"/>
      <c r="P34" s="289"/>
      <c r="R34" s="289"/>
      <c r="T34" s="289"/>
    </row>
    <row r="35" spans="2:34">
      <c r="D35" s="289"/>
      <c r="W35" s="289"/>
      <c r="AC35" s="289"/>
      <c r="AD35" s="289"/>
      <c r="AE35" s="289"/>
      <c r="AF35" s="289"/>
      <c r="AG35" s="289"/>
      <c r="AH35" s="289"/>
    </row>
    <row r="36" spans="2:34">
      <c r="H36" s="289"/>
      <c r="J36" s="289"/>
      <c r="K36" s="289"/>
      <c r="M36" s="289"/>
      <c r="Y36" s="289"/>
      <c r="Z36" s="289"/>
      <c r="AA36" s="289"/>
      <c r="AB36" s="289"/>
      <c r="AC36" s="289"/>
      <c r="AD36" s="289"/>
      <c r="AE36" s="289"/>
      <c r="AF36" s="289"/>
      <c r="AG36" s="289"/>
      <c r="AH36" s="289"/>
    </row>
    <row r="37" spans="2:34">
      <c r="AH37" s="289"/>
    </row>
    <row r="38" spans="2:34">
      <c r="AG38" s="289"/>
      <c r="AH38" s="289"/>
    </row>
    <row r="39" spans="2:34"/>
    <row r="40" spans="2:34">
      <c r="X40" s="289"/>
    </row>
    <row r="41" spans="2:34">
      <c r="R41" s="289"/>
    </row>
    <row r="42" spans="2:34">
      <c r="W42" s="289"/>
    </row>
    <row r="43" spans="2:34">
      <c r="Y43" s="289"/>
      <c r="Z43" s="289"/>
      <c r="AA43" s="289"/>
      <c r="AB43" s="289"/>
      <c r="AC43" s="289"/>
      <c r="AD43" s="289"/>
      <c r="AE43" s="289"/>
      <c r="AF43" s="289"/>
      <c r="AG43" s="289"/>
      <c r="AH43" s="289"/>
    </row>
    <row r="44" spans="2:34">
      <c r="AH44" s="289"/>
    </row>
    <row r="45" spans="2:34">
      <c r="X45" s="289"/>
    </row>
    <row r="46" spans="2:34"/>
    <row r="47" spans="2:34"/>
    <row r="48" spans="2:34">
      <c r="W48" s="289"/>
      <c r="Y48" s="289"/>
      <c r="Z48" s="289"/>
      <c r="AA48" s="289"/>
      <c r="AB48" s="289"/>
      <c r="AC48" s="289"/>
      <c r="AD48" s="289"/>
      <c r="AE48" s="289"/>
      <c r="AF48" s="289"/>
      <c r="AG48" s="289"/>
      <c r="AH48" s="289"/>
    </row>
    <row r="49" spans="28:34"/>
    <row r="50" spans="28:34">
      <c r="AE50" s="289"/>
      <c r="AF50" s="289"/>
      <c r="AG50" s="289"/>
      <c r="AH50" s="289"/>
    </row>
    <row r="51" spans="28:34">
      <c r="AC51" s="289"/>
      <c r="AD51" s="289"/>
      <c r="AE51" s="289"/>
      <c r="AF51" s="289"/>
      <c r="AG51" s="289"/>
      <c r="AH51" s="289"/>
    </row>
    <row r="52" spans="28:34"/>
    <row r="53" spans="28:34">
      <c r="AF53" s="289"/>
      <c r="AG53" s="289"/>
      <c r="AH53" s="289"/>
    </row>
    <row r="54" spans="28:34">
      <c r="AH54" s="289"/>
    </row>
    <row r="55" spans="28:34"/>
    <row r="56" spans="28:34">
      <c r="AB56" s="289"/>
      <c r="AC56" s="289"/>
      <c r="AD56" s="289"/>
      <c r="AE56" s="289"/>
      <c r="AF56" s="289"/>
      <c r="AG56" s="289"/>
      <c r="AH56" s="289"/>
    </row>
    <row r="57" spans="28:34">
      <c r="AH57" s="289"/>
    </row>
    <row r="58" spans="28:34">
      <c r="AH58" s="289"/>
    </row>
    <row r="59" spans="28:34">
      <c r="AG59" s="289"/>
      <c r="AH59" s="289"/>
    </row>
    <row r="60" spans="28:34"/>
    <row r="61" spans="28:34"/>
    <row r="62" spans="28:34"/>
    <row r="63" spans="28:34">
      <c r="AH63" s="289"/>
    </row>
    <row r="64" spans="28:34">
      <c r="AG64" s="289"/>
      <c r="AH64" s="289"/>
    </row>
    <row r="65" spans="28:34"/>
    <row r="66" spans="28:34"/>
    <row r="67" spans="28:34"/>
    <row r="68" spans="28:34">
      <c r="AB68" s="289"/>
      <c r="AC68" s="289"/>
      <c r="AD68" s="289"/>
      <c r="AE68" s="289"/>
      <c r="AF68" s="289"/>
      <c r="AG68" s="289"/>
      <c r="AH68" s="289"/>
    </row>
    <row r="69" spans="28:34">
      <c r="AF69" s="289"/>
      <c r="AG69" s="289"/>
      <c r="AH69" s="289"/>
    </row>
    <row r="70" spans="28:34"/>
    <row r="71" spans="28:34"/>
    <row r="72" spans="28:34"/>
    <row r="73" spans="28:34"/>
    <row r="74" spans="28:34"/>
    <row r="75" spans="28:34">
      <c r="AH75" s="289"/>
    </row>
    <row r="76" spans="28:34">
      <c r="AF76" s="289"/>
      <c r="AG76" s="289"/>
      <c r="AH76" s="289"/>
    </row>
    <row r="77" spans="28:34">
      <c r="AG77" s="289"/>
      <c r="AH77" s="289"/>
    </row>
    <row r="78" spans="28:34"/>
    <row r="79" spans="28:34"/>
    <row r="80" spans="28:34"/>
    <row r="81" spans="25:34"/>
    <row r="82" spans="25:34">
      <c r="Y82" s="289"/>
    </row>
    <row r="83" spans="25:34">
      <c r="Y83" s="289"/>
      <c r="Z83" s="289"/>
      <c r="AA83" s="289"/>
      <c r="AB83" s="289"/>
      <c r="AC83" s="289"/>
      <c r="AD83" s="289"/>
      <c r="AE83" s="289"/>
      <c r="AF83" s="289"/>
      <c r="AG83" s="289"/>
      <c r="AH83" s="289"/>
    </row>
    <row r="84" spans="25:34"/>
    <row r="85" spans="25:34"/>
    <row r="86" spans="25:34"/>
    <row r="87" spans="25:34"/>
    <row r="88" spans="25:34">
      <c r="AH88" s="289"/>
    </row>
    <row r="89" spans="25:34"/>
    <row r="90" spans="25:34"/>
    <row r="91" spans="25:34"/>
    <row r="92" spans="25:34" ht="13.5" customHeight="1"/>
    <row r="93" spans="25:34" ht="13.5" customHeight="1"/>
    <row r="94" spans="25:34" ht="13.5" customHeight="1">
      <c r="AF94" s="289"/>
      <c r="AG94" s="289"/>
      <c r="AH94" s="289"/>
    </row>
    <row r="95" spans="25:34" ht="13.5" customHeight="1">
      <c r="AH95" s="289"/>
    </row>
    <row r="96" spans="25:34" ht="13.5" customHeight="1"/>
    <row r="97" spans="33:34" ht="13.5" customHeight="1"/>
    <row r="98" spans="33:34" ht="13.5" customHeight="1"/>
    <row r="99" spans="33:34" ht="13.5" customHeight="1"/>
    <row r="100" spans="33:34" ht="13.5" customHeight="1"/>
    <row r="101" spans="33:34" ht="13.5" customHeight="1">
      <c r="AH101" s="289"/>
    </row>
    <row r="102" spans="33:34" ht="13.5" customHeight="1"/>
    <row r="103" spans="33:34" ht="13.5" customHeight="1"/>
    <row r="104" spans="33:34" ht="13.5" customHeight="1">
      <c r="AG104" s="289"/>
      <c r="AH104" s="28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9"/>
    </row>
    <row r="117" spans="34:122" ht="13.5" customHeight="1"/>
    <row r="118" spans="34:122" ht="13.5" customHeight="1"/>
    <row r="119" spans="34:122" ht="13.5" customHeight="1"/>
    <row r="120" spans="34:122" ht="13.5" customHeight="1">
      <c r="AH120" s="289"/>
    </row>
    <row r="121" spans="34:122" ht="13.5" customHeight="1">
      <c r="AH121" s="289"/>
    </row>
    <row r="122" spans="34:122" ht="13.5" customHeight="1"/>
    <row r="123" spans="34:122" ht="13.5" customHeight="1"/>
    <row r="124" spans="34:122" ht="13.5" customHeight="1"/>
    <row r="125" spans="34:122" ht="13.5" customHeight="1">
      <c r="DR125" s="289" t="s">
        <v>556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TMDV4CItGp8vgsdjuZAhckV1qfk/PT4L2lELCF1rQOLjR5O0fAoGa/2SWRTJj6j08rSOK2xrEUIKKNcsYuu7yA==" saltValue="CY65UmobxxfdlMast60Fn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8" customWidth="1"/>
    <col min="2" max="8" width="13.375" style="148" customWidth="1"/>
    <col min="9" max="16384" width="11.125" style="148"/>
  </cols>
  <sheetData>
    <row r="1" spans="1:8">
      <c r="A1" s="142"/>
      <c r="B1" s="143"/>
      <c r="C1" s="144"/>
      <c r="D1" s="145"/>
      <c r="E1" s="146"/>
      <c r="F1" s="146"/>
      <c r="G1" s="146"/>
      <c r="H1" s="147"/>
    </row>
    <row r="2" spans="1:8">
      <c r="A2" s="149"/>
      <c r="B2" s="150"/>
      <c r="C2" s="151"/>
      <c r="D2" s="152" t="s">
        <v>52</v>
      </c>
      <c r="E2" s="153"/>
      <c r="F2" s="154" t="s">
        <v>555</v>
      </c>
      <c r="G2" s="155"/>
      <c r="H2" s="156"/>
    </row>
    <row r="3" spans="1:8">
      <c r="A3" s="152" t="s">
        <v>548</v>
      </c>
      <c r="B3" s="157"/>
      <c r="C3" s="158"/>
      <c r="D3" s="159">
        <v>275474</v>
      </c>
      <c r="E3" s="160"/>
      <c r="F3" s="161">
        <v>333013</v>
      </c>
      <c r="G3" s="162"/>
      <c r="H3" s="163"/>
    </row>
    <row r="4" spans="1:8">
      <c r="A4" s="164"/>
      <c r="B4" s="165"/>
      <c r="C4" s="166"/>
      <c r="D4" s="167">
        <v>171907</v>
      </c>
      <c r="E4" s="168"/>
      <c r="F4" s="169">
        <v>126732</v>
      </c>
      <c r="G4" s="170"/>
      <c r="H4" s="171"/>
    </row>
    <row r="5" spans="1:8">
      <c r="A5" s="152" t="s">
        <v>550</v>
      </c>
      <c r="B5" s="157"/>
      <c r="C5" s="158"/>
      <c r="D5" s="159">
        <v>404577</v>
      </c>
      <c r="E5" s="160"/>
      <c r="F5" s="161">
        <v>280458</v>
      </c>
      <c r="G5" s="162"/>
      <c r="H5" s="163"/>
    </row>
    <row r="6" spans="1:8">
      <c r="A6" s="164"/>
      <c r="B6" s="165"/>
      <c r="C6" s="166"/>
      <c r="D6" s="167">
        <v>141832</v>
      </c>
      <c r="E6" s="168"/>
      <c r="F6" s="169">
        <v>127286</v>
      </c>
      <c r="G6" s="170"/>
      <c r="H6" s="171"/>
    </row>
    <row r="7" spans="1:8">
      <c r="A7" s="152" t="s">
        <v>551</v>
      </c>
      <c r="B7" s="157"/>
      <c r="C7" s="158"/>
      <c r="D7" s="159">
        <v>252818</v>
      </c>
      <c r="E7" s="160"/>
      <c r="F7" s="161">
        <v>291945</v>
      </c>
      <c r="G7" s="162"/>
      <c r="H7" s="163"/>
    </row>
    <row r="8" spans="1:8">
      <c r="A8" s="164"/>
      <c r="B8" s="165"/>
      <c r="C8" s="166"/>
      <c r="D8" s="167">
        <v>156393</v>
      </c>
      <c r="E8" s="168"/>
      <c r="F8" s="169">
        <v>127651</v>
      </c>
      <c r="G8" s="170"/>
      <c r="H8" s="171"/>
    </row>
    <row r="9" spans="1:8">
      <c r="A9" s="152" t="s">
        <v>552</v>
      </c>
      <c r="B9" s="157"/>
      <c r="C9" s="158"/>
      <c r="D9" s="159">
        <v>463046</v>
      </c>
      <c r="E9" s="160"/>
      <c r="F9" s="161">
        <v>291173</v>
      </c>
      <c r="G9" s="162"/>
      <c r="H9" s="163"/>
    </row>
    <row r="10" spans="1:8">
      <c r="A10" s="164"/>
      <c r="B10" s="165"/>
      <c r="C10" s="166"/>
      <c r="D10" s="167">
        <v>104293</v>
      </c>
      <c r="E10" s="168"/>
      <c r="F10" s="169">
        <v>119071</v>
      </c>
      <c r="G10" s="170"/>
      <c r="H10" s="171"/>
    </row>
    <row r="11" spans="1:8">
      <c r="A11" s="152" t="s">
        <v>553</v>
      </c>
      <c r="B11" s="157"/>
      <c r="C11" s="158"/>
      <c r="D11" s="159">
        <v>231068</v>
      </c>
      <c r="E11" s="160"/>
      <c r="F11" s="161">
        <v>271581</v>
      </c>
      <c r="G11" s="162"/>
      <c r="H11" s="163"/>
    </row>
    <row r="12" spans="1:8">
      <c r="A12" s="164"/>
      <c r="B12" s="165"/>
      <c r="C12" s="172"/>
      <c r="D12" s="167">
        <v>128452</v>
      </c>
      <c r="E12" s="168"/>
      <c r="F12" s="169">
        <v>117844</v>
      </c>
      <c r="G12" s="170"/>
      <c r="H12" s="171"/>
    </row>
    <row r="13" spans="1:8">
      <c r="A13" s="152"/>
      <c r="B13" s="157"/>
      <c r="C13" s="173"/>
      <c r="D13" s="174">
        <v>325397</v>
      </c>
      <c r="E13" s="175"/>
      <c r="F13" s="176">
        <v>293634</v>
      </c>
      <c r="G13" s="177"/>
      <c r="H13" s="163"/>
    </row>
    <row r="14" spans="1:8">
      <c r="A14" s="164"/>
      <c r="B14" s="165"/>
      <c r="C14" s="166"/>
      <c r="D14" s="167">
        <v>140575</v>
      </c>
      <c r="E14" s="168"/>
      <c r="F14" s="169">
        <v>123717</v>
      </c>
      <c r="G14" s="170"/>
      <c r="H14" s="171"/>
    </row>
    <row r="17" spans="1:11">
      <c r="A17" s="148" t="s">
        <v>53</v>
      </c>
    </row>
    <row r="18" spans="1:11">
      <c r="A18" s="178"/>
      <c r="B18" s="178" t="str">
        <f>実質収支比率等に係る経年分析!F$46</f>
        <v>H26</v>
      </c>
      <c r="C18" s="178" t="str">
        <f>実質収支比率等に係る経年分析!G$46</f>
        <v>H27</v>
      </c>
      <c r="D18" s="178" t="str">
        <f>実質収支比率等に係る経年分析!H$46</f>
        <v>H28</v>
      </c>
      <c r="E18" s="178" t="str">
        <f>実質収支比率等に係る経年分析!I$46</f>
        <v>H29</v>
      </c>
      <c r="F18" s="178" t="str">
        <f>実質収支比率等に係る経年分析!J$46</f>
        <v>H30</v>
      </c>
    </row>
    <row r="19" spans="1:11">
      <c r="A19" s="178" t="s">
        <v>54</v>
      </c>
      <c r="B19" s="178">
        <f>ROUND(VALUE(SUBSTITUTE(実質収支比率等に係る経年分析!F$48,"▲","-")),2)</f>
        <v>3.94</v>
      </c>
      <c r="C19" s="178">
        <f>ROUND(VALUE(SUBSTITUTE(実質収支比率等に係る経年分析!G$48,"▲","-")),2)</f>
        <v>5.36</v>
      </c>
      <c r="D19" s="178">
        <f>ROUND(VALUE(SUBSTITUTE(実質収支比率等に係る経年分析!H$48,"▲","-")),2)</f>
        <v>5.46</v>
      </c>
      <c r="E19" s="178">
        <f>ROUND(VALUE(SUBSTITUTE(実質収支比率等に係る経年分析!I$48,"▲","-")),2)</f>
        <v>5.51</v>
      </c>
      <c r="F19" s="178">
        <f>ROUND(VALUE(SUBSTITUTE(実質収支比率等に係る経年分析!J$48,"▲","-")),2)</f>
        <v>6.89</v>
      </c>
    </row>
    <row r="20" spans="1:11">
      <c r="A20" s="178" t="s">
        <v>55</v>
      </c>
      <c r="B20" s="178">
        <f>ROUND(VALUE(SUBSTITUTE(実質収支比率等に係る経年分析!F$47,"▲","-")),2)</f>
        <v>62.67</v>
      </c>
      <c r="C20" s="178">
        <f>ROUND(VALUE(SUBSTITUTE(実質収支比率等に係る経年分析!G$47,"▲","-")),2)</f>
        <v>64.22</v>
      </c>
      <c r="D20" s="178">
        <f>ROUND(VALUE(SUBSTITUTE(実質収支比率等に係る経年分析!H$47,"▲","-")),2)</f>
        <v>67.7</v>
      </c>
      <c r="E20" s="178">
        <f>ROUND(VALUE(SUBSTITUTE(実質収支比率等に係る経年分析!I$47,"▲","-")),2)</f>
        <v>70.88</v>
      </c>
      <c r="F20" s="178">
        <f>ROUND(VALUE(SUBSTITUTE(実質収支比率等に係る経年分析!J$47,"▲","-")),2)</f>
        <v>70.790000000000006</v>
      </c>
    </row>
    <row r="21" spans="1:11">
      <c r="A21" s="178" t="s">
        <v>56</v>
      </c>
      <c r="B21" s="178">
        <f>IF(ISNUMBER(VALUE(SUBSTITUTE(実質収支比率等に係る経年分析!F$49,"▲","-"))),ROUND(VALUE(SUBSTITUTE(実質収支比率等に係る経年分析!F$49,"▲","-")),2),NA())</f>
        <v>-4.29</v>
      </c>
      <c r="C21" s="178">
        <f>IF(ISNUMBER(VALUE(SUBSTITUTE(実質収支比率等に係る経年分析!G$49,"▲","-"))),ROUND(VALUE(SUBSTITUTE(実質収支比率等に係る経年分析!G$49,"▲","-")),2),NA())</f>
        <v>3.49</v>
      </c>
      <c r="D21" s="178">
        <f>IF(ISNUMBER(VALUE(SUBSTITUTE(実質収支比率等に係る経年分析!H$49,"▲","-"))),ROUND(VALUE(SUBSTITUTE(実質収支比率等に係る経年分析!H$49,"▲","-")),2),NA())</f>
        <v>2.84</v>
      </c>
      <c r="E21" s="178">
        <f>IF(ISNUMBER(VALUE(SUBSTITUTE(実質収支比率等に係る経年分析!I$49,"▲","-"))),ROUND(VALUE(SUBSTITUTE(実質収支比率等に係る経年分析!I$49,"▲","-")),2),NA())</f>
        <v>0.41</v>
      </c>
      <c r="F21" s="178">
        <f>IF(ISNUMBER(VALUE(SUBSTITUTE(実質収支比率等に係る経年分析!J$49,"▲","-"))),ROUND(VALUE(SUBSTITUTE(実質収支比率等に係る経年分析!J$49,"▲","-")),2),NA())</f>
        <v>1.3</v>
      </c>
    </row>
    <row r="24" spans="1:11">
      <c r="A24" s="148" t="s">
        <v>57</v>
      </c>
    </row>
    <row r="25" spans="1:11">
      <c r="A25" s="179"/>
      <c r="B25" s="179" t="str">
        <f>連結実質赤字比率に係る赤字・黒字の構成分析!F$33</f>
        <v>H26</v>
      </c>
      <c r="C25" s="179"/>
      <c r="D25" s="179" t="str">
        <f>連結実質赤字比率に係る赤字・黒字の構成分析!G$33</f>
        <v>H27</v>
      </c>
      <c r="E25" s="179"/>
      <c r="F25" s="179" t="str">
        <f>連結実質赤字比率に係る赤字・黒字の構成分析!H$33</f>
        <v>H28</v>
      </c>
      <c r="G25" s="179"/>
      <c r="H25" s="179" t="str">
        <f>連結実質赤字比率に係る赤字・黒字の構成分析!I$33</f>
        <v>H29</v>
      </c>
      <c r="I25" s="179"/>
      <c r="J25" s="179" t="str">
        <f>連結実質赤字比率に係る赤字・黒字の構成分析!J$33</f>
        <v>H30</v>
      </c>
      <c r="K25" s="179"/>
    </row>
    <row r="26" spans="1:11">
      <c r="A26" s="179"/>
      <c r="B26" s="179" t="s">
        <v>58</v>
      </c>
      <c r="C26" s="179" t="s">
        <v>59</v>
      </c>
      <c r="D26" s="179" t="s">
        <v>58</v>
      </c>
      <c r="E26" s="179" t="s">
        <v>59</v>
      </c>
      <c r="F26" s="179" t="s">
        <v>58</v>
      </c>
      <c r="G26" s="179" t="s">
        <v>59</v>
      </c>
      <c r="H26" s="179" t="s">
        <v>58</v>
      </c>
      <c r="I26" s="179" t="s">
        <v>59</v>
      </c>
      <c r="J26" s="179" t="s">
        <v>58</v>
      </c>
      <c r="K26" s="179" t="s">
        <v>59</v>
      </c>
    </row>
    <row r="27" spans="1:11">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c r="A29" s="179" t="str">
        <f>IF(連結実質赤字比率に係る赤字・黒字の構成分析!C$41="",NA(),連結実質赤字比率に係る赤字・黒字の構成分析!C$41)</f>
        <v>後期高齢者医療事業特別会計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c r="A30" s="179" t="str">
        <f>IF(連結実質赤字比率に係る赤字・黒字の構成分析!C$40="",NA(),連結実質赤字比率に係る赤字・黒字の構成分析!C$40)</f>
        <v>介護保険事業特別会計サービス事業勘定</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c r="A31" s="179" t="str">
        <f>IF(連結実質赤字比率に係る赤字・黒字の構成分析!C$39="",NA(),連結実質赤字比率に係る赤字・黒字の構成分析!C$39)</f>
        <v>国民健康保険事業特別会計診療施設勘定</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c r="A32" s="179" t="str">
        <f>IF(連結実質赤字比率に係る赤字・黒字の構成分析!C$38="",NA(),連結実質赤字比率に係る赤字・黒字の構成分析!C$38)</f>
        <v>介護保険事業特別会計事業勘定</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0.13</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0.06</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0.15</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0.22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0.11</v>
      </c>
    </row>
    <row r="33" spans="1:16">
      <c r="A33" s="179" t="str">
        <f>IF(連結実質赤字比率に係る赤字・黒字の構成分析!C$37="",NA(),連結実質赤字比率に係る赤字・黒字の構成分析!C$37)</f>
        <v>公共下水道事業特別会計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0.13</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0.13</v>
      </c>
    </row>
    <row r="34" spans="1:16">
      <c r="A34" s="179" t="str">
        <f>IF(連結実質赤字比率に係る赤字・黒字の構成分析!C$36="",NA(),連結実質赤字比率に係る赤字・黒字の構成分析!C$36)</f>
        <v>簡易水道事業特別会計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0.28999999999999998</v>
      </c>
    </row>
    <row r="35" spans="1:16">
      <c r="A35" s="179" t="str">
        <f>IF(連結実質赤字比率に係る赤字・黒字の構成分析!C$35="",NA(),連結実質赤字比率に係る赤字・黒字の構成分析!C$35)</f>
        <v>国民健康保険事業特別会計事業勘定</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0.39</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0.93</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0.03</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0.56999999999999995</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0.61</v>
      </c>
    </row>
    <row r="36" spans="1:16">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3.94</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5.36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5.45</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5.51</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6.89</v>
      </c>
    </row>
    <row r="39" spans="1:16">
      <c r="A39" s="148" t="s">
        <v>60</v>
      </c>
    </row>
    <row r="40" spans="1:16">
      <c r="A40" s="180"/>
      <c r="B40" s="180" t="str">
        <f>'実質公債費比率（分子）の構造'!K$44</f>
        <v>H26</v>
      </c>
      <c r="C40" s="180"/>
      <c r="D40" s="180"/>
      <c r="E40" s="180" t="str">
        <f>'実質公債費比率（分子）の構造'!L$44</f>
        <v>H27</v>
      </c>
      <c r="F40" s="180"/>
      <c r="G40" s="180"/>
      <c r="H40" s="180" t="str">
        <f>'実質公債費比率（分子）の構造'!M$44</f>
        <v>H28</v>
      </c>
      <c r="I40" s="180"/>
      <c r="J40" s="180"/>
      <c r="K40" s="180" t="str">
        <f>'実質公債費比率（分子）の構造'!N$44</f>
        <v>H29</v>
      </c>
      <c r="L40" s="180"/>
      <c r="M40" s="180"/>
      <c r="N40" s="180" t="str">
        <f>'実質公債費比率（分子）の構造'!O$44</f>
        <v>H30</v>
      </c>
      <c r="O40" s="180"/>
      <c r="P40" s="180"/>
    </row>
    <row r="41" spans="1:16">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c r="A42" s="180" t="s">
        <v>63</v>
      </c>
      <c r="B42" s="180"/>
      <c r="C42" s="180"/>
      <c r="D42" s="180">
        <f>'実質公債費比率（分子）の構造'!K$52</f>
        <v>578</v>
      </c>
      <c r="E42" s="180"/>
      <c r="F42" s="180"/>
      <c r="G42" s="180">
        <f>'実質公債費比率（分子）の構造'!L$52</f>
        <v>577</v>
      </c>
      <c r="H42" s="180"/>
      <c r="I42" s="180"/>
      <c r="J42" s="180">
        <f>'実質公債費比率（分子）の構造'!M$52</f>
        <v>596</v>
      </c>
      <c r="K42" s="180"/>
      <c r="L42" s="180"/>
      <c r="M42" s="180">
        <f>'実質公債費比率（分子）の構造'!N$52</f>
        <v>547</v>
      </c>
      <c r="N42" s="180"/>
      <c r="O42" s="180"/>
      <c r="P42" s="180">
        <f>'実質公債費比率（分子）の構造'!O$52</f>
        <v>581</v>
      </c>
    </row>
    <row r="43" spans="1:16">
      <c r="A43" s="180" t="s">
        <v>64</v>
      </c>
      <c r="B43" s="180">
        <f>'実質公債費比率（分子）の構造'!K$51</f>
        <v>0</v>
      </c>
      <c r="C43" s="180"/>
      <c r="D43" s="180"/>
      <c r="E43" s="180">
        <f>'実質公債費比率（分子）の構造'!L$51</f>
        <v>0</v>
      </c>
      <c r="F43" s="180"/>
      <c r="G43" s="180"/>
      <c r="H43" s="180">
        <f>'実質公債費比率（分子）の構造'!M$51</f>
        <v>0</v>
      </c>
      <c r="I43" s="180"/>
      <c r="J43" s="180"/>
      <c r="K43" s="180">
        <f>'実質公債費比率（分子）の構造'!N$51</f>
        <v>0</v>
      </c>
      <c r="L43" s="180"/>
      <c r="M43" s="180"/>
      <c r="N43" s="180">
        <f>'実質公債費比率（分子）の構造'!O$51</f>
        <v>0</v>
      </c>
      <c r="O43" s="180"/>
      <c r="P43" s="180"/>
    </row>
    <row r="44" spans="1:16">
      <c r="A44" s="180" t="s">
        <v>65</v>
      </c>
      <c r="B44" s="180">
        <f>'実質公債費比率（分子）の構造'!K$50</f>
        <v>13</v>
      </c>
      <c r="C44" s="180"/>
      <c r="D44" s="180"/>
      <c r="E44" s="180">
        <f>'実質公債費比率（分子）の構造'!L$50</f>
        <v>1</v>
      </c>
      <c r="F44" s="180"/>
      <c r="G44" s="180"/>
      <c r="H44" s="180">
        <f>'実質公債費比率（分子）の構造'!M$50</f>
        <v>1</v>
      </c>
      <c r="I44" s="180"/>
      <c r="J44" s="180"/>
      <c r="K44" s="180">
        <f>'実質公債費比率（分子）の構造'!N$50</f>
        <v>6</v>
      </c>
      <c r="L44" s="180"/>
      <c r="M44" s="180"/>
      <c r="N44" s="180">
        <f>'実質公債費比率（分子）の構造'!O$50</f>
        <v>9</v>
      </c>
      <c r="O44" s="180"/>
      <c r="P44" s="180"/>
    </row>
    <row r="45" spans="1:16">
      <c r="A45" s="180" t="s">
        <v>66</v>
      </c>
      <c r="B45" s="180">
        <f>'実質公債費比率（分子）の構造'!K$49</f>
        <v>7</v>
      </c>
      <c r="C45" s="180"/>
      <c r="D45" s="180"/>
      <c r="E45" s="180">
        <f>'実質公債費比率（分子）の構造'!L$49</f>
        <v>7</v>
      </c>
      <c r="F45" s="180"/>
      <c r="G45" s="180"/>
      <c r="H45" s="180">
        <f>'実質公債費比率（分子）の構造'!M$49</f>
        <v>2</v>
      </c>
      <c r="I45" s="180"/>
      <c r="J45" s="180"/>
      <c r="K45" s="180">
        <f>'実質公債費比率（分子）の構造'!N$49</f>
        <v>2</v>
      </c>
      <c r="L45" s="180"/>
      <c r="M45" s="180"/>
      <c r="N45" s="180">
        <f>'実質公債費比率（分子）の構造'!O$49</f>
        <v>2</v>
      </c>
      <c r="O45" s="180"/>
      <c r="P45" s="180"/>
    </row>
    <row r="46" spans="1:16">
      <c r="A46" s="180" t="s">
        <v>67</v>
      </c>
      <c r="B46" s="180">
        <f>'実質公債費比率（分子）の構造'!K$48</f>
        <v>63</v>
      </c>
      <c r="C46" s="180"/>
      <c r="D46" s="180"/>
      <c r="E46" s="180">
        <f>'実質公債費比率（分子）の構造'!L$48</f>
        <v>75</v>
      </c>
      <c r="F46" s="180"/>
      <c r="G46" s="180"/>
      <c r="H46" s="180">
        <f>'実質公債費比率（分子）の構造'!M$48</f>
        <v>63</v>
      </c>
      <c r="I46" s="180"/>
      <c r="J46" s="180"/>
      <c r="K46" s="180">
        <f>'実質公債費比率（分子）の構造'!N$48</f>
        <v>55</v>
      </c>
      <c r="L46" s="180"/>
      <c r="M46" s="180"/>
      <c r="N46" s="180">
        <f>'実質公債費比率（分子）の構造'!O$48</f>
        <v>54</v>
      </c>
      <c r="O46" s="180"/>
      <c r="P46" s="180"/>
    </row>
    <row r="47" spans="1:16">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c r="A49" s="180" t="s">
        <v>70</v>
      </c>
      <c r="B49" s="180">
        <f>'実質公債費比率（分子）の構造'!K$45</f>
        <v>673</v>
      </c>
      <c r="C49" s="180"/>
      <c r="D49" s="180"/>
      <c r="E49" s="180">
        <f>'実質公債費比率（分子）の構造'!L$45</f>
        <v>642</v>
      </c>
      <c r="F49" s="180"/>
      <c r="G49" s="180"/>
      <c r="H49" s="180">
        <f>'実質公債費比率（分子）の構造'!M$45</f>
        <v>712</v>
      </c>
      <c r="I49" s="180"/>
      <c r="J49" s="180"/>
      <c r="K49" s="180">
        <f>'実質公債費比率（分子）の構造'!N$45</f>
        <v>688</v>
      </c>
      <c r="L49" s="180"/>
      <c r="M49" s="180"/>
      <c r="N49" s="180">
        <f>'実質公債費比率（分子）の構造'!O$45</f>
        <v>742</v>
      </c>
      <c r="O49" s="180"/>
      <c r="P49" s="180"/>
    </row>
    <row r="50" spans="1:16">
      <c r="A50" s="180" t="s">
        <v>71</v>
      </c>
      <c r="B50" s="180" t="e">
        <f>NA()</f>
        <v>#N/A</v>
      </c>
      <c r="C50" s="180">
        <f>IF(ISNUMBER('実質公債費比率（分子）の構造'!K$53),'実質公債費比率（分子）の構造'!K$53,NA())</f>
        <v>178</v>
      </c>
      <c r="D50" s="180" t="e">
        <f>NA()</f>
        <v>#N/A</v>
      </c>
      <c r="E50" s="180" t="e">
        <f>NA()</f>
        <v>#N/A</v>
      </c>
      <c r="F50" s="180">
        <f>IF(ISNUMBER('実質公債費比率（分子）の構造'!L$53),'実質公債費比率（分子）の構造'!L$53,NA())</f>
        <v>148</v>
      </c>
      <c r="G50" s="180" t="e">
        <f>NA()</f>
        <v>#N/A</v>
      </c>
      <c r="H50" s="180" t="e">
        <f>NA()</f>
        <v>#N/A</v>
      </c>
      <c r="I50" s="180">
        <f>IF(ISNUMBER('実質公債費比率（分子）の構造'!M$53),'実質公債費比率（分子）の構造'!M$53,NA())</f>
        <v>182</v>
      </c>
      <c r="J50" s="180" t="e">
        <f>NA()</f>
        <v>#N/A</v>
      </c>
      <c r="K50" s="180" t="e">
        <f>NA()</f>
        <v>#N/A</v>
      </c>
      <c r="L50" s="180">
        <f>IF(ISNUMBER('実質公債費比率（分子）の構造'!N$53),'実質公債費比率（分子）の構造'!N$53,NA())</f>
        <v>204</v>
      </c>
      <c r="M50" s="180" t="e">
        <f>NA()</f>
        <v>#N/A</v>
      </c>
      <c r="N50" s="180" t="e">
        <f>NA()</f>
        <v>#N/A</v>
      </c>
      <c r="O50" s="180">
        <f>IF(ISNUMBER('実質公債費比率（分子）の構造'!O$53),'実質公債費比率（分子）の構造'!O$53,NA())</f>
        <v>226</v>
      </c>
      <c r="P50" s="180" t="e">
        <f>NA()</f>
        <v>#N/A</v>
      </c>
    </row>
    <row r="53" spans="1:16">
      <c r="A53" s="148" t="s">
        <v>72</v>
      </c>
    </row>
    <row r="54" spans="1:16">
      <c r="A54" s="179"/>
      <c r="B54" s="179" t="str">
        <f>'将来負担比率（分子）の構造'!I$40</f>
        <v>H26</v>
      </c>
      <c r="C54" s="179"/>
      <c r="D54" s="179"/>
      <c r="E54" s="179" t="str">
        <f>'将来負担比率（分子）の構造'!J$40</f>
        <v>H27</v>
      </c>
      <c r="F54" s="179"/>
      <c r="G54" s="179"/>
      <c r="H54" s="179" t="str">
        <f>'将来負担比率（分子）の構造'!K$40</f>
        <v>H28</v>
      </c>
      <c r="I54" s="179"/>
      <c r="J54" s="179"/>
      <c r="K54" s="179" t="str">
        <f>'将来負担比率（分子）の構造'!L$40</f>
        <v>H29</v>
      </c>
      <c r="L54" s="179"/>
      <c r="M54" s="179"/>
      <c r="N54" s="179" t="str">
        <f>'将来負担比率（分子）の構造'!M$40</f>
        <v>H30</v>
      </c>
      <c r="O54" s="179"/>
      <c r="P54" s="179"/>
    </row>
    <row r="55" spans="1:16">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c r="A56" s="179" t="s">
        <v>43</v>
      </c>
      <c r="B56" s="179"/>
      <c r="C56" s="179"/>
      <c r="D56" s="179">
        <f>'将来負担比率（分子）の構造'!I$52</f>
        <v>2687</v>
      </c>
      <c r="E56" s="179"/>
      <c r="F56" s="179"/>
      <c r="G56" s="179">
        <f>'将来負担比率（分子）の構造'!J$52</f>
        <v>4096</v>
      </c>
      <c r="H56" s="179"/>
      <c r="I56" s="179"/>
      <c r="J56" s="179">
        <f>'将来負担比率（分子）の構造'!K$52</f>
        <v>4098</v>
      </c>
      <c r="K56" s="179"/>
      <c r="L56" s="179"/>
      <c r="M56" s="179">
        <f>'将来負担比率（分子）の構造'!L$52</f>
        <v>4378</v>
      </c>
      <c r="N56" s="179"/>
      <c r="O56" s="179"/>
      <c r="P56" s="179">
        <f>'将来負担比率（分子）の構造'!M$52</f>
        <v>4200</v>
      </c>
    </row>
    <row r="57" spans="1:16">
      <c r="A57" s="179" t="s">
        <v>42</v>
      </c>
      <c r="B57" s="179"/>
      <c r="C57" s="179"/>
      <c r="D57" s="179">
        <f>'将来負担比率（分子）の構造'!I$51</f>
        <v>138</v>
      </c>
      <c r="E57" s="179"/>
      <c r="F57" s="179"/>
      <c r="G57" s="179">
        <f>'将来負担比率（分子）の構造'!J$51</f>
        <v>122</v>
      </c>
      <c r="H57" s="179"/>
      <c r="I57" s="179"/>
      <c r="J57" s="179">
        <f>'将来負担比率（分子）の構造'!K$51</f>
        <v>113</v>
      </c>
      <c r="K57" s="179"/>
      <c r="L57" s="179"/>
      <c r="M57" s="179">
        <f>'将来負担比率（分子）の構造'!L$51</f>
        <v>89</v>
      </c>
      <c r="N57" s="179"/>
      <c r="O57" s="179"/>
      <c r="P57" s="179">
        <f>'将来負担比率（分子）の構造'!M$51</f>
        <v>73</v>
      </c>
    </row>
    <row r="58" spans="1:16">
      <c r="A58" s="179" t="s">
        <v>41</v>
      </c>
      <c r="B58" s="179"/>
      <c r="C58" s="179"/>
      <c r="D58" s="179">
        <f>'将来負担比率（分子）の構造'!I$50</f>
        <v>5212</v>
      </c>
      <c r="E58" s="179"/>
      <c r="F58" s="179"/>
      <c r="G58" s="179">
        <f>'将来負担比率（分子）の構造'!J$50</f>
        <v>5175</v>
      </c>
      <c r="H58" s="179"/>
      <c r="I58" s="179"/>
      <c r="J58" s="179">
        <f>'将来負担比率（分子）の構造'!K$50</f>
        <v>5440</v>
      </c>
      <c r="K58" s="179"/>
      <c r="L58" s="179"/>
      <c r="M58" s="179">
        <f>'将来負担比率（分子）の構造'!L$50</f>
        <v>5464</v>
      </c>
      <c r="N58" s="179"/>
      <c r="O58" s="179"/>
      <c r="P58" s="179">
        <f>'将来負担比率（分子）の構造'!M$50</f>
        <v>5428</v>
      </c>
    </row>
    <row r="59" spans="1:16">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c r="A62" s="179" t="s">
        <v>35</v>
      </c>
      <c r="B62" s="179">
        <f>'将来負担比率（分子）の構造'!I$45</f>
        <v>626</v>
      </c>
      <c r="C62" s="179"/>
      <c r="D62" s="179"/>
      <c r="E62" s="179">
        <f>'将来負担比率（分子）の構造'!J$45</f>
        <v>619</v>
      </c>
      <c r="F62" s="179"/>
      <c r="G62" s="179"/>
      <c r="H62" s="179">
        <f>'将来負担比率（分子）の構造'!K$45</f>
        <v>588</v>
      </c>
      <c r="I62" s="179"/>
      <c r="J62" s="179"/>
      <c r="K62" s="179">
        <f>'将来負担比率（分子）の構造'!L$45</f>
        <v>592</v>
      </c>
      <c r="L62" s="179"/>
      <c r="M62" s="179"/>
      <c r="N62" s="179">
        <f>'将来負担比率（分子）の構造'!M$45</f>
        <v>551</v>
      </c>
      <c r="O62" s="179"/>
      <c r="P62" s="179"/>
    </row>
    <row r="63" spans="1:16">
      <c r="A63" s="179" t="s">
        <v>34</v>
      </c>
      <c r="B63" s="179">
        <f>'将来負担比率（分子）の構造'!I$44</f>
        <v>42</v>
      </c>
      <c r="C63" s="179"/>
      <c r="D63" s="179"/>
      <c r="E63" s="179">
        <f>'将来負担比率（分子）の構造'!J$44</f>
        <v>36</v>
      </c>
      <c r="F63" s="179"/>
      <c r="G63" s="179"/>
      <c r="H63" s="179">
        <f>'将来負担比率（分子）の構造'!K$44</f>
        <v>7</v>
      </c>
      <c r="I63" s="179"/>
      <c r="J63" s="179"/>
      <c r="K63" s="179">
        <f>'将来負担比率（分子）の構造'!L$44</f>
        <v>6</v>
      </c>
      <c r="L63" s="179"/>
      <c r="M63" s="179"/>
      <c r="N63" s="179">
        <f>'将来負担比率（分子）の構造'!M$44</f>
        <v>5</v>
      </c>
      <c r="O63" s="179"/>
      <c r="P63" s="179"/>
    </row>
    <row r="64" spans="1:16">
      <c r="A64" s="179" t="s">
        <v>33</v>
      </c>
      <c r="B64" s="179">
        <f>'将来負担比率（分子）の構造'!I$43</f>
        <v>550</v>
      </c>
      <c r="C64" s="179"/>
      <c r="D64" s="179"/>
      <c r="E64" s="179">
        <f>'将来負担比率（分子）の構造'!J$43</f>
        <v>468</v>
      </c>
      <c r="F64" s="179"/>
      <c r="G64" s="179"/>
      <c r="H64" s="179">
        <f>'将来負担比率（分子）の構造'!K$43</f>
        <v>494</v>
      </c>
      <c r="I64" s="179"/>
      <c r="J64" s="179"/>
      <c r="K64" s="179">
        <f>'将来負担比率（分子）の構造'!L$43</f>
        <v>492</v>
      </c>
      <c r="L64" s="179"/>
      <c r="M64" s="179"/>
      <c r="N64" s="179">
        <f>'将来負担比率（分子）の構造'!M$43</f>
        <v>478</v>
      </c>
      <c r="O64" s="179"/>
      <c r="P64" s="179"/>
    </row>
    <row r="65" spans="1:16">
      <c r="A65" s="179" t="s">
        <v>32</v>
      </c>
      <c r="B65" s="179">
        <f>'将来負担比率（分子）の構造'!I$42</f>
        <v>6</v>
      </c>
      <c r="C65" s="179"/>
      <c r="D65" s="179"/>
      <c r="E65" s="179">
        <f>'将来負担比率（分子）の構造'!J$42</f>
        <v>8</v>
      </c>
      <c r="F65" s="179"/>
      <c r="G65" s="179"/>
      <c r="H65" s="179">
        <f>'将来負担比率（分子）の構造'!K$42</f>
        <v>336</v>
      </c>
      <c r="I65" s="179"/>
      <c r="J65" s="179"/>
      <c r="K65" s="179">
        <f>'将来負担比率（分子）の構造'!L$42</f>
        <v>356</v>
      </c>
      <c r="L65" s="179"/>
      <c r="M65" s="179"/>
      <c r="N65" s="179">
        <f>'将来負担比率（分子）の構造'!M$42</f>
        <v>286</v>
      </c>
      <c r="O65" s="179"/>
      <c r="P65" s="179"/>
    </row>
    <row r="66" spans="1:16">
      <c r="A66" s="179" t="s">
        <v>31</v>
      </c>
      <c r="B66" s="179">
        <f>'将来負担比率（分子）の構造'!I$41</f>
        <v>4087</v>
      </c>
      <c r="C66" s="179"/>
      <c r="D66" s="179"/>
      <c r="E66" s="179">
        <f>'将来負担比率（分子）の構造'!J$41</f>
        <v>4314</v>
      </c>
      <c r="F66" s="179"/>
      <c r="G66" s="179"/>
      <c r="H66" s="179">
        <f>'将来負担比率（分子）の構造'!K$41</f>
        <v>4271</v>
      </c>
      <c r="I66" s="179"/>
      <c r="J66" s="179"/>
      <c r="K66" s="179">
        <f>'将来負担比率（分子）の構造'!L$41</f>
        <v>4682</v>
      </c>
      <c r="L66" s="179"/>
      <c r="M66" s="179"/>
      <c r="N66" s="179">
        <f>'将来負担比率（分子）の構造'!M$41</f>
        <v>4386</v>
      </c>
      <c r="O66" s="179"/>
      <c r="P66" s="179"/>
    </row>
    <row r="67" spans="1:16">
      <c r="A67" s="179" t="s">
        <v>75</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c r="A70" s="181" t="s">
        <v>76</v>
      </c>
      <c r="B70" s="181"/>
      <c r="C70" s="181"/>
      <c r="D70" s="181"/>
      <c r="E70" s="181"/>
      <c r="F70" s="181"/>
    </row>
    <row r="71" spans="1:16">
      <c r="A71" s="182"/>
      <c r="B71" s="182" t="str">
        <f>基金残高に係る経年分析!F54</f>
        <v>H28</v>
      </c>
      <c r="C71" s="182" t="str">
        <f>基金残高に係る経年分析!G54</f>
        <v>H29</v>
      </c>
      <c r="D71" s="182" t="str">
        <f>基金残高に係る経年分析!H54</f>
        <v>H30</v>
      </c>
    </row>
    <row r="72" spans="1:16">
      <c r="A72" s="182" t="s">
        <v>77</v>
      </c>
      <c r="B72" s="183">
        <f>基金残高に係る経年分析!F55</f>
        <v>1960</v>
      </c>
      <c r="C72" s="183">
        <f>基金残高に係る経年分析!G55</f>
        <v>1976</v>
      </c>
      <c r="D72" s="183">
        <f>基金残高に係る経年分析!H55</f>
        <v>1973</v>
      </c>
    </row>
    <row r="73" spans="1:16">
      <c r="A73" s="182" t="s">
        <v>78</v>
      </c>
      <c r="B73" s="183">
        <f>基金残高に係る経年分析!F56</f>
        <v>314</v>
      </c>
      <c r="C73" s="183">
        <f>基金残高に係る経年分析!G56</f>
        <v>314</v>
      </c>
      <c r="D73" s="183">
        <f>基金残高に係る経年分析!H56</f>
        <v>315</v>
      </c>
    </row>
    <row r="74" spans="1:16">
      <c r="A74" s="182" t="s">
        <v>79</v>
      </c>
      <c r="B74" s="183">
        <f>基金残高に係る経年分析!F57</f>
        <v>2841</v>
      </c>
      <c r="C74" s="183">
        <f>基金残高に係る経年分析!G57</f>
        <v>2857</v>
      </c>
      <c r="D74" s="183">
        <f>基金残高に係る経年分析!H57</f>
        <v>2816</v>
      </c>
    </row>
  </sheetData>
  <sheetProtection algorithmName="SHA-512" hashValue="fW51wd/ZAOi/xzETyTGwa6GUyqixzF1BQKHr9ZSe+osJ89MuVZAjbjmSOOcesE0rk9OF8slEoSH/DneGuNsHig==" saltValue="3RDoX7KTGH/+zy+Hg5MO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7" workbookViewId="0"/>
  </sheetViews>
  <sheetFormatPr defaultColWidth="0" defaultRowHeight="11.25" customHeight="1" zeroHeight="1"/>
  <cols>
    <col min="1" max="95" width="1.625" style="224" customWidth="1"/>
    <col min="96" max="133" width="1.625" style="240" customWidth="1"/>
    <col min="134" max="143" width="1.625" style="224" customWidth="1"/>
    <col min="144" max="16384" width="0" style="224" hidden="1"/>
  </cols>
  <sheetData>
    <row r="1" spans="2:143" ht="22.5" customHeight="1" thickBot="1">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3" t="s">
        <v>211</v>
      </c>
      <c r="DI1" s="794"/>
      <c r="DJ1" s="794"/>
      <c r="DK1" s="794"/>
      <c r="DL1" s="794"/>
      <c r="DM1" s="794"/>
      <c r="DN1" s="795"/>
      <c r="DO1" s="224"/>
      <c r="DP1" s="793" t="s">
        <v>212</v>
      </c>
      <c r="DQ1" s="794"/>
      <c r="DR1" s="794"/>
      <c r="DS1" s="794"/>
      <c r="DT1" s="794"/>
      <c r="DU1" s="794"/>
      <c r="DV1" s="794"/>
      <c r="DW1" s="794"/>
      <c r="DX1" s="794"/>
      <c r="DY1" s="794"/>
      <c r="DZ1" s="794"/>
      <c r="EA1" s="794"/>
      <c r="EB1" s="794"/>
      <c r="EC1" s="795"/>
      <c r="ED1" s="222"/>
      <c r="EE1" s="222"/>
      <c r="EF1" s="222"/>
      <c r="EG1" s="222"/>
      <c r="EH1" s="222"/>
      <c r="EI1" s="222"/>
      <c r="EJ1" s="222"/>
      <c r="EK1" s="222"/>
      <c r="EL1" s="222"/>
      <c r="EM1" s="222"/>
    </row>
    <row r="2" spans="2:143" ht="22.5" customHeight="1">
      <c r="B2" s="225" t="s">
        <v>213</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8" customFormat="1" ht="11.25" customHeight="1">
      <c r="B5" s="760" t="s">
        <v>224</v>
      </c>
      <c r="C5" s="761"/>
      <c r="D5" s="761"/>
      <c r="E5" s="761"/>
      <c r="F5" s="761"/>
      <c r="G5" s="761"/>
      <c r="H5" s="761"/>
      <c r="I5" s="761"/>
      <c r="J5" s="761"/>
      <c r="K5" s="761"/>
      <c r="L5" s="761"/>
      <c r="M5" s="761"/>
      <c r="N5" s="761"/>
      <c r="O5" s="761"/>
      <c r="P5" s="761"/>
      <c r="Q5" s="762"/>
      <c r="R5" s="726">
        <v>645080</v>
      </c>
      <c r="S5" s="727"/>
      <c r="T5" s="727"/>
      <c r="U5" s="727"/>
      <c r="V5" s="727"/>
      <c r="W5" s="727"/>
      <c r="X5" s="727"/>
      <c r="Y5" s="773"/>
      <c r="Z5" s="791">
        <v>13.2</v>
      </c>
      <c r="AA5" s="791"/>
      <c r="AB5" s="791"/>
      <c r="AC5" s="791"/>
      <c r="AD5" s="792">
        <v>645080</v>
      </c>
      <c r="AE5" s="792"/>
      <c r="AF5" s="792"/>
      <c r="AG5" s="792"/>
      <c r="AH5" s="792"/>
      <c r="AI5" s="792"/>
      <c r="AJ5" s="792"/>
      <c r="AK5" s="792"/>
      <c r="AL5" s="774">
        <v>22.8</v>
      </c>
      <c r="AM5" s="743"/>
      <c r="AN5" s="743"/>
      <c r="AO5" s="775"/>
      <c r="AP5" s="760" t="s">
        <v>225</v>
      </c>
      <c r="AQ5" s="761"/>
      <c r="AR5" s="761"/>
      <c r="AS5" s="761"/>
      <c r="AT5" s="761"/>
      <c r="AU5" s="761"/>
      <c r="AV5" s="761"/>
      <c r="AW5" s="761"/>
      <c r="AX5" s="761"/>
      <c r="AY5" s="761"/>
      <c r="AZ5" s="761"/>
      <c r="BA5" s="761"/>
      <c r="BB5" s="761"/>
      <c r="BC5" s="761"/>
      <c r="BD5" s="761"/>
      <c r="BE5" s="761"/>
      <c r="BF5" s="762"/>
      <c r="BG5" s="661">
        <v>645080</v>
      </c>
      <c r="BH5" s="664"/>
      <c r="BI5" s="664"/>
      <c r="BJ5" s="664"/>
      <c r="BK5" s="664"/>
      <c r="BL5" s="664"/>
      <c r="BM5" s="664"/>
      <c r="BN5" s="665"/>
      <c r="BO5" s="723">
        <v>100</v>
      </c>
      <c r="BP5" s="723"/>
      <c r="BQ5" s="723"/>
      <c r="BR5" s="723"/>
      <c r="BS5" s="724" t="s">
        <v>129</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c r="B6" s="658" t="s">
        <v>229</v>
      </c>
      <c r="C6" s="659"/>
      <c r="D6" s="659"/>
      <c r="E6" s="659"/>
      <c r="F6" s="659"/>
      <c r="G6" s="659"/>
      <c r="H6" s="659"/>
      <c r="I6" s="659"/>
      <c r="J6" s="659"/>
      <c r="K6" s="659"/>
      <c r="L6" s="659"/>
      <c r="M6" s="659"/>
      <c r="N6" s="659"/>
      <c r="O6" s="659"/>
      <c r="P6" s="659"/>
      <c r="Q6" s="660"/>
      <c r="R6" s="661">
        <v>141865</v>
      </c>
      <c r="S6" s="664"/>
      <c r="T6" s="664"/>
      <c r="U6" s="664"/>
      <c r="V6" s="664"/>
      <c r="W6" s="664"/>
      <c r="X6" s="664"/>
      <c r="Y6" s="665"/>
      <c r="Z6" s="723">
        <v>2.9</v>
      </c>
      <c r="AA6" s="723"/>
      <c r="AB6" s="723"/>
      <c r="AC6" s="723"/>
      <c r="AD6" s="724">
        <v>141865</v>
      </c>
      <c r="AE6" s="724"/>
      <c r="AF6" s="724"/>
      <c r="AG6" s="724"/>
      <c r="AH6" s="724"/>
      <c r="AI6" s="724"/>
      <c r="AJ6" s="724"/>
      <c r="AK6" s="724"/>
      <c r="AL6" s="666">
        <v>5</v>
      </c>
      <c r="AM6" s="667"/>
      <c r="AN6" s="667"/>
      <c r="AO6" s="725"/>
      <c r="AP6" s="658" t="s">
        <v>230</v>
      </c>
      <c r="AQ6" s="659"/>
      <c r="AR6" s="659"/>
      <c r="AS6" s="659"/>
      <c r="AT6" s="659"/>
      <c r="AU6" s="659"/>
      <c r="AV6" s="659"/>
      <c r="AW6" s="659"/>
      <c r="AX6" s="659"/>
      <c r="AY6" s="659"/>
      <c r="AZ6" s="659"/>
      <c r="BA6" s="659"/>
      <c r="BB6" s="659"/>
      <c r="BC6" s="659"/>
      <c r="BD6" s="659"/>
      <c r="BE6" s="659"/>
      <c r="BF6" s="660"/>
      <c r="BG6" s="661">
        <v>645080</v>
      </c>
      <c r="BH6" s="664"/>
      <c r="BI6" s="664"/>
      <c r="BJ6" s="664"/>
      <c r="BK6" s="664"/>
      <c r="BL6" s="664"/>
      <c r="BM6" s="664"/>
      <c r="BN6" s="665"/>
      <c r="BO6" s="723">
        <v>100</v>
      </c>
      <c r="BP6" s="723"/>
      <c r="BQ6" s="723"/>
      <c r="BR6" s="723"/>
      <c r="BS6" s="724" t="s">
        <v>129</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51699</v>
      </c>
      <c r="CS6" s="664"/>
      <c r="CT6" s="664"/>
      <c r="CU6" s="664"/>
      <c r="CV6" s="664"/>
      <c r="CW6" s="664"/>
      <c r="CX6" s="664"/>
      <c r="CY6" s="665"/>
      <c r="CZ6" s="774">
        <v>1.1000000000000001</v>
      </c>
      <c r="DA6" s="743"/>
      <c r="DB6" s="743"/>
      <c r="DC6" s="777"/>
      <c r="DD6" s="669">
        <v>2322</v>
      </c>
      <c r="DE6" s="664"/>
      <c r="DF6" s="664"/>
      <c r="DG6" s="664"/>
      <c r="DH6" s="664"/>
      <c r="DI6" s="664"/>
      <c r="DJ6" s="664"/>
      <c r="DK6" s="664"/>
      <c r="DL6" s="664"/>
      <c r="DM6" s="664"/>
      <c r="DN6" s="664"/>
      <c r="DO6" s="664"/>
      <c r="DP6" s="665"/>
      <c r="DQ6" s="669">
        <v>51699</v>
      </c>
      <c r="DR6" s="664"/>
      <c r="DS6" s="664"/>
      <c r="DT6" s="664"/>
      <c r="DU6" s="664"/>
      <c r="DV6" s="664"/>
      <c r="DW6" s="664"/>
      <c r="DX6" s="664"/>
      <c r="DY6" s="664"/>
      <c r="DZ6" s="664"/>
      <c r="EA6" s="664"/>
      <c r="EB6" s="664"/>
      <c r="EC6" s="704"/>
    </row>
    <row r="7" spans="2:143" ht="11.25" customHeight="1">
      <c r="B7" s="658" t="s">
        <v>232</v>
      </c>
      <c r="C7" s="659"/>
      <c r="D7" s="659"/>
      <c r="E7" s="659"/>
      <c r="F7" s="659"/>
      <c r="G7" s="659"/>
      <c r="H7" s="659"/>
      <c r="I7" s="659"/>
      <c r="J7" s="659"/>
      <c r="K7" s="659"/>
      <c r="L7" s="659"/>
      <c r="M7" s="659"/>
      <c r="N7" s="659"/>
      <c r="O7" s="659"/>
      <c r="P7" s="659"/>
      <c r="Q7" s="660"/>
      <c r="R7" s="661">
        <v>853</v>
      </c>
      <c r="S7" s="664"/>
      <c r="T7" s="664"/>
      <c r="U7" s="664"/>
      <c r="V7" s="664"/>
      <c r="W7" s="664"/>
      <c r="X7" s="664"/>
      <c r="Y7" s="665"/>
      <c r="Z7" s="723">
        <v>0</v>
      </c>
      <c r="AA7" s="723"/>
      <c r="AB7" s="723"/>
      <c r="AC7" s="723"/>
      <c r="AD7" s="724">
        <v>853</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311437</v>
      </c>
      <c r="BH7" s="664"/>
      <c r="BI7" s="664"/>
      <c r="BJ7" s="664"/>
      <c r="BK7" s="664"/>
      <c r="BL7" s="664"/>
      <c r="BM7" s="664"/>
      <c r="BN7" s="665"/>
      <c r="BO7" s="723">
        <v>48.3</v>
      </c>
      <c r="BP7" s="723"/>
      <c r="BQ7" s="723"/>
      <c r="BR7" s="723"/>
      <c r="BS7" s="724" t="s">
        <v>234</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769036</v>
      </c>
      <c r="CS7" s="664"/>
      <c r="CT7" s="664"/>
      <c r="CU7" s="664"/>
      <c r="CV7" s="664"/>
      <c r="CW7" s="664"/>
      <c r="CX7" s="664"/>
      <c r="CY7" s="665"/>
      <c r="CZ7" s="723">
        <v>16.399999999999999</v>
      </c>
      <c r="DA7" s="723"/>
      <c r="DB7" s="723"/>
      <c r="DC7" s="723"/>
      <c r="DD7" s="669">
        <v>30875</v>
      </c>
      <c r="DE7" s="664"/>
      <c r="DF7" s="664"/>
      <c r="DG7" s="664"/>
      <c r="DH7" s="664"/>
      <c r="DI7" s="664"/>
      <c r="DJ7" s="664"/>
      <c r="DK7" s="664"/>
      <c r="DL7" s="664"/>
      <c r="DM7" s="664"/>
      <c r="DN7" s="664"/>
      <c r="DO7" s="664"/>
      <c r="DP7" s="665"/>
      <c r="DQ7" s="669">
        <v>666259</v>
      </c>
      <c r="DR7" s="664"/>
      <c r="DS7" s="664"/>
      <c r="DT7" s="664"/>
      <c r="DU7" s="664"/>
      <c r="DV7" s="664"/>
      <c r="DW7" s="664"/>
      <c r="DX7" s="664"/>
      <c r="DY7" s="664"/>
      <c r="DZ7" s="664"/>
      <c r="EA7" s="664"/>
      <c r="EB7" s="664"/>
      <c r="EC7" s="704"/>
    </row>
    <row r="8" spans="2:143" ht="11.25" customHeight="1">
      <c r="B8" s="658" t="s">
        <v>236</v>
      </c>
      <c r="C8" s="659"/>
      <c r="D8" s="659"/>
      <c r="E8" s="659"/>
      <c r="F8" s="659"/>
      <c r="G8" s="659"/>
      <c r="H8" s="659"/>
      <c r="I8" s="659"/>
      <c r="J8" s="659"/>
      <c r="K8" s="659"/>
      <c r="L8" s="659"/>
      <c r="M8" s="659"/>
      <c r="N8" s="659"/>
      <c r="O8" s="659"/>
      <c r="P8" s="659"/>
      <c r="Q8" s="660"/>
      <c r="R8" s="661">
        <v>1150</v>
      </c>
      <c r="S8" s="664"/>
      <c r="T8" s="664"/>
      <c r="U8" s="664"/>
      <c r="V8" s="664"/>
      <c r="W8" s="664"/>
      <c r="X8" s="664"/>
      <c r="Y8" s="665"/>
      <c r="Z8" s="723">
        <v>0</v>
      </c>
      <c r="AA8" s="723"/>
      <c r="AB8" s="723"/>
      <c r="AC8" s="723"/>
      <c r="AD8" s="724">
        <v>1150</v>
      </c>
      <c r="AE8" s="724"/>
      <c r="AF8" s="724"/>
      <c r="AG8" s="724"/>
      <c r="AH8" s="724"/>
      <c r="AI8" s="724"/>
      <c r="AJ8" s="724"/>
      <c r="AK8" s="724"/>
      <c r="AL8" s="666">
        <v>0</v>
      </c>
      <c r="AM8" s="667"/>
      <c r="AN8" s="667"/>
      <c r="AO8" s="725"/>
      <c r="AP8" s="658" t="s">
        <v>237</v>
      </c>
      <c r="AQ8" s="659"/>
      <c r="AR8" s="659"/>
      <c r="AS8" s="659"/>
      <c r="AT8" s="659"/>
      <c r="AU8" s="659"/>
      <c r="AV8" s="659"/>
      <c r="AW8" s="659"/>
      <c r="AX8" s="659"/>
      <c r="AY8" s="659"/>
      <c r="AZ8" s="659"/>
      <c r="BA8" s="659"/>
      <c r="BB8" s="659"/>
      <c r="BC8" s="659"/>
      <c r="BD8" s="659"/>
      <c r="BE8" s="659"/>
      <c r="BF8" s="660"/>
      <c r="BG8" s="661">
        <v>6271</v>
      </c>
      <c r="BH8" s="664"/>
      <c r="BI8" s="664"/>
      <c r="BJ8" s="664"/>
      <c r="BK8" s="664"/>
      <c r="BL8" s="664"/>
      <c r="BM8" s="664"/>
      <c r="BN8" s="665"/>
      <c r="BO8" s="723">
        <v>1</v>
      </c>
      <c r="BP8" s="723"/>
      <c r="BQ8" s="723"/>
      <c r="BR8" s="723"/>
      <c r="BS8" s="669" t="s">
        <v>234</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725019</v>
      </c>
      <c r="CS8" s="664"/>
      <c r="CT8" s="664"/>
      <c r="CU8" s="664"/>
      <c r="CV8" s="664"/>
      <c r="CW8" s="664"/>
      <c r="CX8" s="664"/>
      <c r="CY8" s="665"/>
      <c r="CZ8" s="723">
        <v>15.5</v>
      </c>
      <c r="DA8" s="723"/>
      <c r="DB8" s="723"/>
      <c r="DC8" s="723"/>
      <c r="DD8" s="669">
        <v>24542</v>
      </c>
      <c r="DE8" s="664"/>
      <c r="DF8" s="664"/>
      <c r="DG8" s="664"/>
      <c r="DH8" s="664"/>
      <c r="DI8" s="664"/>
      <c r="DJ8" s="664"/>
      <c r="DK8" s="664"/>
      <c r="DL8" s="664"/>
      <c r="DM8" s="664"/>
      <c r="DN8" s="664"/>
      <c r="DO8" s="664"/>
      <c r="DP8" s="665"/>
      <c r="DQ8" s="669">
        <v>432577</v>
      </c>
      <c r="DR8" s="664"/>
      <c r="DS8" s="664"/>
      <c r="DT8" s="664"/>
      <c r="DU8" s="664"/>
      <c r="DV8" s="664"/>
      <c r="DW8" s="664"/>
      <c r="DX8" s="664"/>
      <c r="DY8" s="664"/>
      <c r="DZ8" s="664"/>
      <c r="EA8" s="664"/>
      <c r="EB8" s="664"/>
      <c r="EC8" s="704"/>
    </row>
    <row r="9" spans="2:143" ht="11.25" customHeight="1">
      <c r="B9" s="658" t="s">
        <v>239</v>
      </c>
      <c r="C9" s="659"/>
      <c r="D9" s="659"/>
      <c r="E9" s="659"/>
      <c r="F9" s="659"/>
      <c r="G9" s="659"/>
      <c r="H9" s="659"/>
      <c r="I9" s="659"/>
      <c r="J9" s="659"/>
      <c r="K9" s="659"/>
      <c r="L9" s="659"/>
      <c r="M9" s="659"/>
      <c r="N9" s="659"/>
      <c r="O9" s="659"/>
      <c r="P9" s="659"/>
      <c r="Q9" s="660"/>
      <c r="R9" s="661">
        <v>991</v>
      </c>
      <c r="S9" s="664"/>
      <c r="T9" s="664"/>
      <c r="U9" s="664"/>
      <c r="V9" s="664"/>
      <c r="W9" s="664"/>
      <c r="X9" s="664"/>
      <c r="Y9" s="665"/>
      <c r="Z9" s="723">
        <v>0</v>
      </c>
      <c r="AA9" s="723"/>
      <c r="AB9" s="723"/>
      <c r="AC9" s="723"/>
      <c r="AD9" s="724">
        <v>991</v>
      </c>
      <c r="AE9" s="724"/>
      <c r="AF9" s="724"/>
      <c r="AG9" s="724"/>
      <c r="AH9" s="724"/>
      <c r="AI9" s="724"/>
      <c r="AJ9" s="724"/>
      <c r="AK9" s="724"/>
      <c r="AL9" s="666">
        <v>0</v>
      </c>
      <c r="AM9" s="667"/>
      <c r="AN9" s="667"/>
      <c r="AO9" s="725"/>
      <c r="AP9" s="658" t="s">
        <v>240</v>
      </c>
      <c r="AQ9" s="659"/>
      <c r="AR9" s="659"/>
      <c r="AS9" s="659"/>
      <c r="AT9" s="659"/>
      <c r="AU9" s="659"/>
      <c r="AV9" s="659"/>
      <c r="AW9" s="659"/>
      <c r="AX9" s="659"/>
      <c r="AY9" s="659"/>
      <c r="AZ9" s="659"/>
      <c r="BA9" s="659"/>
      <c r="BB9" s="659"/>
      <c r="BC9" s="659"/>
      <c r="BD9" s="659"/>
      <c r="BE9" s="659"/>
      <c r="BF9" s="660"/>
      <c r="BG9" s="661">
        <v>263545</v>
      </c>
      <c r="BH9" s="664"/>
      <c r="BI9" s="664"/>
      <c r="BJ9" s="664"/>
      <c r="BK9" s="664"/>
      <c r="BL9" s="664"/>
      <c r="BM9" s="664"/>
      <c r="BN9" s="665"/>
      <c r="BO9" s="723">
        <v>40.9</v>
      </c>
      <c r="BP9" s="723"/>
      <c r="BQ9" s="723"/>
      <c r="BR9" s="723"/>
      <c r="BS9" s="669" t="s">
        <v>129</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268792</v>
      </c>
      <c r="CS9" s="664"/>
      <c r="CT9" s="664"/>
      <c r="CU9" s="664"/>
      <c r="CV9" s="664"/>
      <c r="CW9" s="664"/>
      <c r="CX9" s="664"/>
      <c r="CY9" s="665"/>
      <c r="CZ9" s="723">
        <v>5.7</v>
      </c>
      <c r="DA9" s="723"/>
      <c r="DB9" s="723"/>
      <c r="DC9" s="723"/>
      <c r="DD9" s="669">
        <v>34801</v>
      </c>
      <c r="DE9" s="664"/>
      <c r="DF9" s="664"/>
      <c r="DG9" s="664"/>
      <c r="DH9" s="664"/>
      <c r="DI9" s="664"/>
      <c r="DJ9" s="664"/>
      <c r="DK9" s="664"/>
      <c r="DL9" s="664"/>
      <c r="DM9" s="664"/>
      <c r="DN9" s="664"/>
      <c r="DO9" s="664"/>
      <c r="DP9" s="665"/>
      <c r="DQ9" s="669">
        <v>222042</v>
      </c>
      <c r="DR9" s="664"/>
      <c r="DS9" s="664"/>
      <c r="DT9" s="664"/>
      <c r="DU9" s="664"/>
      <c r="DV9" s="664"/>
      <c r="DW9" s="664"/>
      <c r="DX9" s="664"/>
      <c r="DY9" s="664"/>
      <c r="DZ9" s="664"/>
      <c r="EA9" s="664"/>
      <c r="EB9" s="664"/>
      <c r="EC9" s="704"/>
    </row>
    <row r="10" spans="2:143" ht="11.25" customHeight="1">
      <c r="B10" s="658" t="s">
        <v>242</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129</v>
      </c>
      <c r="AE10" s="724"/>
      <c r="AF10" s="724"/>
      <c r="AG10" s="724"/>
      <c r="AH10" s="724"/>
      <c r="AI10" s="724"/>
      <c r="AJ10" s="724"/>
      <c r="AK10" s="724"/>
      <c r="AL10" s="666" t="s">
        <v>234</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9125</v>
      </c>
      <c r="BH10" s="664"/>
      <c r="BI10" s="664"/>
      <c r="BJ10" s="664"/>
      <c r="BK10" s="664"/>
      <c r="BL10" s="664"/>
      <c r="BM10" s="664"/>
      <c r="BN10" s="665"/>
      <c r="BO10" s="723">
        <v>1.4</v>
      </c>
      <c r="BP10" s="723"/>
      <c r="BQ10" s="723"/>
      <c r="BR10" s="723"/>
      <c r="BS10" s="669" t="s">
        <v>129</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6929</v>
      </c>
      <c r="CS10" s="664"/>
      <c r="CT10" s="664"/>
      <c r="CU10" s="664"/>
      <c r="CV10" s="664"/>
      <c r="CW10" s="664"/>
      <c r="CX10" s="664"/>
      <c r="CY10" s="665"/>
      <c r="CZ10" s="723">
        <v>0.1</v>
      </c>
      <c r="DA10" s="723"/>
      <c r="DB10" s="723"/>
      <c r="DC10" s="723"/>
      <c r="DD10" s="669" t="s">
        <v>234</v>
      </c>
      <c r="DE10" s="664"/>
      <c r="DF10" s="664"/>
      <c r="DG10" s="664"/>
      <c r="DH10" s="664"/>
      <c r="DI10" s="664"/>
      <c r="DJ10" s="664"/>
      <c r="DK10" s="664"/>
      <c r="DL10" s="664"/>
      <c r="DM10" s="664"/>
      <c r="DN10" s="664"/>
      <c r="DO10" s="664"/>
      <c r="DP10" s="665"/>
      <c r="DQ10" s="669">
        <v>6906</v>
      </c>
      <c r="DR10" s="664"/>
      <c r="DS10" s="664"/>
      <c r="DT10" s="664"/>
      <c r="DU10" s="664"/>
      <c r="DV10" s="664"/>
      <c r="DW10" s="664"/>
      <c r="DX10" s="664"/>
      <c r="DY10" s="664"/>
      <c r="DZ10" s="664"/>
      <c r="EA10" s="664"/>
      <c r="EB10" s="664"/>
      <c r="EC10" s="704"/>
    </row>
    <row r="11" spans="2:143" ht="11.25" customHeight="1">
      <c r="B11" s="658" t="s">
        <v>245</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234</v>
      </c>
      <c r="AE11" s="724"/>
      <c r="AF11" s="724"/>
      <c r="AG11" s="724"/>
      <c r="AH11" s="724"/>
      <c r="AI11" s="724"/>
      <c r="AJ11" s="724"/>
      <c r="AK11" s="724"/>
      <c r="AL11" s="666" t="s">
        <v>234</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32496</v>
      </c>
      <c r="BH11" s="664"/>
      <c r="BI11" s="664"/>
      <c r="BJ11" s="664"/>
      <c r="BK11" s="664"/>
      <c r="BL11" s="664"/>
      <c r="BM11" s="664"/>
      <c r="BN11" s="665"/>
      <c r="BO11" s="723">
        <v>5</v>
      </c>
      <c r="BP11" s="723"/>
      <c r="BQ11" s="723"/>
      <c r="BR11" s="723"/>
      <c r="BS11" s="669" t="s">
        <v>234</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714378</v>
      </c>
      <c r="CS11" s="664"/>
      <c r="CT11" s="664"/>
      <c r="CU11" s="664"/>
      <c r="CV11" s="664"/>
      <c r="CW11" s="664"/>
      <c r="CX11" s="664"/>
      <c r="CY11" s="665"/>
      <c r="CZ11" s="723">
        <v>15.2</v>
      </c>
      <c r="DA11" s="723"/>
      <c r="DB11" s="723"/>
      <c r="DC11" s="723"/>
      <c r="DD11" s="669">
        <v>151565</v>
      </c>
      <c r="DE11" s="664"/>
      <c r="DF11" s="664"/>
      <c r="DG11" s="664"/>
      <c r="DH11" s="664"/>
      <c r="DI11" s="664"/>
      <c r="DJ11" s="664"/>
      <c r="DK11" s="664"/>
      <c r="DL11" s="664"/>
      <c r="DM11" s="664"/>
      <c r="DN11" s="664"/>
      <c r="DO11" s="664"/>
      <c r="DP11" s="665"/>
      <c r="DQ11" s="669">
        <v>215781</v>
      </c>
      <c r="DR11" s="664"/>
      <c r="DS11" s="664"/>
      <c r="DT11" s="664"/>
      <c r="DU11" s="664"/>
      <c r="DV11" s="664"/>
      <c r="DW11" s="664"/>
      <c r="DX11" s="664"/>
      <c r="DY11" s="664"/>
      <c r="DZ11" s="664"/>
      <c r="EA11" s="664"/>
      <c r="EB11" s="664"/>
      <c r="EC11" s="704"/>
    </row>
    <row r="12" spans="2:143" ht="11.25" customHeight="1">
      <c r="B12" s="658" t="s">
        <v>248</v>
      </c>
      <c r="C12" s="659"/>
      <c r="D12" s="659"/>
      <c r="E12" s="659"/>
      <c r="F12" s="659"/>
      <c r="G12" s="659"/>
      <c r="H12" s="659"/>
      <c r="I12" s="659"/>
      <c r="J12" s="659"/>
      <c r="K12" s="659"/>
      <c r="L12" s="659"/>
      <c r="M12" s="659"/>
      <c r="N12" s="659"/>
      <c r="O12" s="659"/>
      <c r="P12" s="659"/>
      <c r="Q12" s="660"/>
      <c r="R12" s="661">
        <v>63433</v>
      </c>
      <c r="S12" s="664"/>
      <c r="T12" s="664"/>
      <c r="U12" s="664"/>
      <c r="V12" s="664"/>
      <c r="W12" s="664"/>
      <c r="X12" s="664"/>
      <c r="Y12" s="665"/>
      <c r="Z12" s="723">
        <v>1.3</v>
      </c>
      <c r="AA12" s="723"/>
      <c r="AB12" s="723"/>
      <c r="AC12" s="723"/>
      <c r="AD12" s="724">
        <v>63433</v>
      </c>
      <c r="AE12" s="724"/>
      <c r="AF12" s="724"/>
      <c r="AG12" s="724"/>
      <c r="AH12" s="724"/>
      <c r="AI12" s="724"/>
      <c r="AJ12" s="724"/>
      <c r="AK12" s="724"/>
      <c r="AL12" s="666">
        <v>2.2000000000000002</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302082</v>
      </c>
      <c r="BH12" s="664"/>
      <c r="BI12" s="664"/>
      <c r="BJ12" s="664"/>
      <c r="BK12" s="664"/>
      <c r="BL12" s="664"/>
      <c r="BM12" s="664"/>
      <c r="BN12" s="665"/>
      <c r="BO12" s="723">
        <v>46.8</v>
      </c>
      <c r="BP12" s="723"/>
      <c r="BQ12" s="723"/>
      <c r="BR12" s="723"/>
      <c r="BS12" s="669" t="s">
        <v>129</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147833</v>
      </c>
      <c r="CS12" s="664"/>
      <c r="CT12" s="664"/>
      <c r="CU12" s="664"/>
      <c r="CV12" s="664"/>
      <c r="CW12" s="664"/>
      <c r="CX12" s="664"/>
      <c r="CY12" s="665"/>
      <c r="CZ12" s="723">
        <v>3.2</v>
      </c>
      <c r="DA12" s="723"/>
      <c r="DB12" s="723"/>
      <c r="DC12" s="723"/>
      <c r="DD12" s="669">
        <v>21924</v>
      </c>
      <c r="DE12" s="664"/>
      <c r="DF12" s="664"/>
      <c r="DG12" s="664"/>
      <c r="DH12" s="664"/>
      <c r="DI12" s="664"/>
      <c r="DJ12" s="664"/>
      <c r="DK12" s="664"/>
      <c r="DL12" s="664"/>
      <c r="DM12" s="664"/>
      <c r="DN12" s="664"/>
      <c r="DO12" s="664"/>
      <c r="DP12" s="665"/>
      <c r="DQ12" s="669">
        <v>55967</v>
      </c>
      <c r="DR12" s="664"/>
      <c r="DS12" s="664"/>
      <c r="DT12" s="664"/>
      <c r="DU12" s="664"/>
      <c r="DV12" s="664"/>
      <c r="DW12" s="664"/>
      <c r="DX12" s="664"/>
      <c r="DY12" s="664"/>
      <c r="DZ12" s="664"/>
      <c r="EA12" s="664"/>
      <c r="EB12" s="664"/>
      <c r="EC12" s="704"/>
    </row>
    <row r="13" spans="2:143" ht="11.25" customHeight="1">
      <c r="B13" s="658" t="s">
        <v>251</v>
      </c>
      <c r="C13" s="659"/>
      <c r="D13" s="659"/>
      <c r="E13" s="659"/>
      <c r="F13" s="659"/>
      <c r="G13" s="659"/>
      <c r="H13" s="659"/>
      <c r="I13" s="659"/>
      <c r="J13" s="659"/>
      <c r="K13" s="659"/>
      <c r="L13" s="659"/>
      <c r="M13" s="659"/>
      <c r="N13" s="659"/>
      <c r="O13" s="659"/>
      <c r="P13" s="659"/>
      <c r="Q13" s="660"/>
      <c r="R13" s="661" t="s">
        <v>234</v>
      </c>
      <c r="S13" s="664"/>
      <c r="T13" s="664"/>
      <c r="U13" s="664"/>
      <c r="V13" s="664"/>
      <c r="W13" s="664"/>
      <c r="X13" s="664"/>
      <c r="Y13" s="665"/>
      <c r="Z13" s="723" t="s">
        <v>234</v>
      </c>
      <c r="AA13" s="723"/>
      <c r="AB13" s="723"/>
      <c r="AC13" s="723"/>
      <c r="AD13" s="724" t="s">
        <v>129</v>
      </c>
      <c r="AE13" s="724"/>
      <c r="AF13" s="724"/>
      <c r="AG13" s="724"/>
      <c r="AH13" s="724"/>
      <c r="AI13" s="724"/>
      <c r="AJ13" s="724"/>
      <c r="AK13" s="724"/>
      <c r="AL13" s="666" t="s">
        <v>129</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301694</v>
      </c>
      <c r="BH13" s="664"/>
      <c r="BI13" s="664"/>
      <c r="BJ13" s="664"/>
      <c r="BK13" s="664"/>
      <c r="BL13" s="664"/>
      <c r="BM13" s="664"/>
      <c r="BN13" s="665"/>
      <c r="BO13" s="723">
        <v>46.8</v>
      </c>
      <c r="BP13" s="723"/>
      <c r="BQ13" s="723"/>
      <c r="BR13" s="723"/>
      <c r="BS13" s="669" t="s">
        <v>234</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677063</v>
      </c>
      <c r="CS13" s="664"/>
      <c r="CT13" s="664"/>
      <c r="CU13" s="664"/>
      <c r="CV13" s="664"/>
      <c r="CW13" s="664"/>
      <c r="CX13" s="664"/>
      <c r="CY13" s="665"/>
      <c r="CZ13" s="723">
        <v>14.4</v>
      </c>
      <c r="DA13" s="723"/>
      <c r="DB13" s="723"/>
      <c r="DC13" s="723"/>
      <c r="DD13" s="669">
        <v>410854</v>
      </c>
      <c r="DE13" s="664"/>
      <c r="DF13" s="664"/>
      <c r="DG13" s="664"/>
      <c r="DH13" s="664"/>
      <c r="DI13" s="664"/>
      <c r="DJ13" s="664"/>
      <c r="DK13" s="664"/>
      <c r="DL13" s="664"/>
      <c r="DM13" s="664"/>
      <c r="DN13" s="664"/>
      <c r="DO13" s="664"/>
      <c r="DP13" s="665"/>
      <c r="DQ13" s="669">
        <v>325964</v>
      </c>
      <c r="DR13" s="664"/>
      <c r="DS13" s="664"/>
      <c r="DT13" s="664"/>
      <c r="DU13" s="664"/>
      <c r="DV13" s="664"/>
      <c r="DW13" s="664"/>
      <c r="DX13" s="664"/>
      <c r="DY13" s="664"/>
      <c r="DZ13" s="664"/>
      <c r="EA13" s="664"/>
      <c r="EB13" s="664"/>
      <c r="EC13" s="704"/>
    </row>
    <row r="14" spans="2:143" ht="11.25" customHeight="1">
      <c r="B14" s="658" t="s">
        <v>254</v>
      </c>
      <c r="C14" s="659"/>
      <c r="D14" s="659"/>
      <c r="E14" s="659"/>
      <c r="F14" s="659"/>
      <c r="G14" s="659"/>
      <c r="H14" s="659"/>
      <c r="I14" s="659"/>
      <c r="J14" s="659"/>
      <c r="K14" s="659"/>
      <c r="L14" s="659"/>
      <c r="M14" s="659"/>
      <c r="N14" s="659"/>
      <c r="O14" s="659"/>
      <c r="P14" s="659"/>
      <c r="Q14" s="660"/>
      <c r="R14" s="661" t="s">
        <v>234</v>
      </c>
      <c r="S14" s="664"/>
      <c r="T14" s="664"/>
      <c r="U14" s="664"/>
      <c r="V14" s="664"/>
      <c r="W14" s="664"/>
      <c r="X14" s="664"/>
      <c r="Y14" s="665"/>
      <c r="Z14" s="723" t="s">
        <v>129</v>
      </c>
      <c r="AA14" s="723"/>
      <c r="AB14" s="723"/>
      <c r="AC14" s="723"/>
      <c r="AD14" s="724" t="s">
        <v>234</v>
      </c>
      <c r="AE14" s="724"/>
      <c r="AF14" s="724"/>
      <c r="AG14" s="724"/>
      <c r="AH14" s="724"/>
      <c r="AI14" s="724"/>
      <c r="AJ14" s="724"/>
      <c r="AK14" s="724"/>
      <c r="AL14" s="666" t="s">
        <v>234</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11969</v>
      </c>
      <c r="BH14" s="664"/>
      <c r="BI14" s="664"/>
      <c r="BJ14" s="664"/>
      <c r="BK14" s="664"/>
      <c r="BL14" s="664"/>
      <c r="BM14" s="664"/>
      <c r="BN14" s="665"/>
      <c r="BO14" s="723">
        <v>1.9</v>
      </c>
      <c r="BP14" s="723"/>
      <c r="BQ14" s="723"/>
      <c r="BR14" s="723"/>
      <c r="BS14" s="669" t="s">
        <v>129</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169022</v>
      </c>
      <c r="CS14" s="664"/>
      <c r="CT14" s="664"/>
      <c r="CU14" s="664"/>
      <c r="CV14" s="664"/>
      <c r="CW14" s="664"/>
      <c r="CX14" s="664"/>
      <c r="CY14" s="665"/>
      <c r="CZ14" s="723">
        <v>3.6</v>
      </c>
      <c r="DA14" s="723"/>
      <c r="DB14" s="723"/>
      <c r="DC14" s="723"/>
      <c r="DD14" s="669">
        <v>8105</v>
      </c>
      <c r="DE14" s="664"/>
      <c r="DF14" s="664"/>
      <c r="DG14" s="664"/>
      <c r="DH14" s="664"/>
      <c r="DI14" s="664"/>
      <c r="DJ14" s="664"/>
      <c r="DK14" s="664"/>
      <c r="DL14" s="664"/>
      <c r="DM14" s="664"/>
      <c r="DN14" s="664"/>
      <c r="DO14" s="664"/>
      <c r="DP14" s="665"/>
      <c r="DQ14" s="669">
        <v>166448</v>
      </c>
      <c r="DR14" s="664"/>
      <c r="DS14" s="664"/>
      <c r="DT14" s="664"/>
      <c r="DU14" s="664"/>
      <c r="DV14" s="664"/>
      <c r="DW14" s="664"/>
      <c r="DX14" s="664"/>
      <c r="DY14" s="664"/>
      <c r="DZ14" s="664"/>
      <c r="EA14" s="664"/>
      <c r="EB14" s="664"/>
      <c r="EC14" s="704"/>
    </row>
    <row r="15" spans="2:143" ht="11.25" customHeight="1">
      <c r="B15" s="658" t="s">
        <v>257</v>
      </c>
      <c r="C15" s="659"/>
      <c r="D15" s="659"/>
      <c r="E15" s="659"/>
      <c r="F15" s="659"/>
      <c r="G15" s="659"/>
      <c r="H15" s="659"/>
      <c r="I15" s="659"/>
      <c r="J15" s="659"/>
      <c r="K15" s="659"/>
      <c r="L15" s="659"/>
      <c r="M15" s="659"/>
      <c r="N15" s="659"/>
      <c r="O15" s="659"/>
      <c r="P15" s="659"/>
      <c r="Q15" s="660"/>
      <c r="R15" s="661">
        <v>31482</v>
      </c>
      <c r="S15" s="664"/>
      <c r="T15" s="664"/>
      <c r="U15" s="664"/>
      <c r="V15" s="664"/>
      <c r="W15" s="664"/>
      <c r="X15" s="664"/>
      <c r="Y15" s="665"/>
      <c r="Z15" s="723">
        <v>0.6</v>
      </c>
      <c r="AA15" s="723"/>
      <c r="AB15" s="723"/>
      <c r="AC15" s="723"/>
      <c r="AD15" s="724">
        <v>31482</v>
      </c>
      <c r="AE15" s="724"/>
      <c r="AF15" s="724"/>
      <c r="AG15" s="724"/>
      <c r="AH15" s="724"/>
      <c r="AI15" s="724"/>
      <c r="AJ15" s="724"/>
      <c r="AK15" s="724"/>
      <c r="AL15" s="666">
        <v>1.1000000000000001</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19592</v>
      </c>
      <c r="BH15" s="664"/>
      <c r="BI15" s="664"/>
      <c r="BJ15" s="664"/>
      <c r="BK15" s="664"/>
      <c r="BL15" s="664"/>
      <c r="BM15" s="664"/>
      <c r="BN15" s="665"/>
      <c r="BO15" s="723">
        <v>3</v>
      </c>
      <c r="BP15" s="723"/>
      <c r="BQ15" s="723"/>
      <c r="BR15" s="723"/>
      <c r="BS15" s="669" t="s">
        <v>129</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415584</v>
      </c>
      <c r="CS15" s="664"/>
      <c r="CT15" s="664"/>
      <c r="CU15" s="664"/>
      <c r="CV15" s="664"/>
      <c r="CW15" s="664"/>
      <c r="CX15" s="664"/>
      <c r="CY15" s="665"/>
      <c r="CZ15" s="723">
        <v>8.9</v>
      </c>
      <c r="DA15" s="723"/>
      <c r="DB15" s="723"/>
      <c r="DC15" s="723"/>
      <c r="DD15" s="669">
        <v>48654</v>
      </c>
      <c r="DE15" s="664"/>
      <c r="DF15" s="664"/>
      <c r="DG15" s="664"/>
      <c r="DH15" s="664"/>
      <c r="DI15" s="664"/>
      <c r="DJ15" s="664"/>
      <c r="DK15" s="664"/>
      <c r="DL15" s="664"/>
      <c r="DM15" s="664"/>
      <c r="DN15" s="664"/>
      <c r="DO15" s="664"/>
      <c r="DP15" s="665"/>
      <c r="DQ15" s="669">
        <v>323788</v>
      </c>
      <c r="DR15" s="664"/>
      <c r="DS15" s="664"/>
      <c r="DT15" s="664"/>
      <c r="DU15" s="664"/>
      <c r="DV15" s="664"/>
      <c r="DW15" s="664"/>
      <c r="DX15" s="664"/>
      <c r="DY15" s="664"/>
      <c r="DZ15" s="664"/>
      <c r="EA15" s="664"/>
      <c r="EB15" s="664"/>
      <c r="EC15" s="704"/>
    </row>
    <row r="16" spans="2:143" ht="11.25" customHeight="1">
      <c r="B16" s="658" t="s">
        <v>260</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234</v>
      </c>
      <c r="AE16" s="724"/>
      <c r="AF16" s="724"/>
      <c r="AG16" s="724"/>
      <c r="AH16" s="724"/>
      <c r="AI16" s="724"/>
      <c r="AJ16" s="724"/>
      <c r="AK16" s="724"/>
      <c r="AL16" s="666" t="s">
        <v>234</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129</v>
      </c>
      <c r="BH16" s="664"/>
      <c r="BI16" s="664"/>
      <c r="BJ16" s="664"/>
      <c r="BK16" s="664"/>
      <c r="BL16" s="664"/>
      <c r="BM16" s="664"/>
      <c r="BN16" s="665"/>
      <c r="BO16" s="723" t="s">
        <v>234</v>
      </c>
      <c r="BP16" s="723"/>
      <c r="BQ16" s="723"/>
      <c r="BR16" s="723"/>
      <c r="BS16" s="669" t="s">
        <v>129</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653</v>
      </c>
      <c r="CS16" s="664"/>
      <c r="CT16" s="664"/>
      <c r="CU16" s="664"/>
      <c r="CV16" s="664"/>
      <c r="CW16" s="664"/>
      <c r="CX16" s="664"/>
      <c r="CY16" s="665"/>
      <c r="CZ16" s="723">
        <v>0</v>
      </c>
      <c r="DA16" s="723"/>
      <c r="DB16" s="723"/>
      <c r="DC16" s="723"/>
      <c r="DD16" s="669" t="s">
        <v>234</v>
      </c>
      <c r="DE16" s="664"/>
      <c r="DF16" s="664"/>
      <c r="DG16" s="664"/>
      <c r="DH16" s="664"/>
      <c r="DI16" s="664"/>
      <c r="DJ16" s="664"/>
      <c r="DK16" s="664"/>
      <c r="DL16" s="664"/>
      <c r="DM16" s="664"/>
      <c r="DN16" s="664"/>
      <c r="DO16" s="664"/>
      <c r="DP16" s="665"/>
      <c r="DQ16" s="669">
        <v>651</v>
      </c>
      <c r="DR16" s="664"/>
      <c r="DS16" s="664"/>
      <c r="DT16" s="664"/>
      <c r="DU16" s="664"/>
      <c r="DV16" s="664"/>
      <c r="DW16" s="664"/>
      <c r="DX16" s="664"/>
      <c r="DY16" s="664"/>
      <c r="DZ16" s="664"/>
      <c r="EA16" s="664"/>
      <c r="EB16" s="664"/>
      <c r="EC16" s="704"/>
    </row>
    <row r="17" spans="2:133" ht="11.25" customHeight="1">
      <c r="B17" s="658" t="s">
        <v>263</v>
      </c>
      <c r="C17" s="659"/>
      <c r="D17" s="659"/>
      <c r="E17" s="659"/>
      <c r="F17" s="659"/>
      <c r="G17" s="659"/>
      <c r="H17" s="659"/>
      <c r="I17" s="659"/>
      <c r="J17" s="659"/>
      <c r="K17" s="659"/>
      <c r="L17" s="659"/>
      <c r="M17" s="659"/>
      <c r="N17" s="659"/>
      <c r="O17" s="659"/>
      <c r="P17" s="659"/>
      <c r="Q17" s="660"/>
      <c r="R17" s="661">
        <v>1318</v>
      </c>
      <c r="S17" s="664"/>
      <c r="T17" s="664"/>
      <c r="U17" s="664"/>
      <c r="V17" s="664"/>
      <c r="W17" s="664"/>
      <c r="X17" s="664"/>
      <c r="Y17" s="665"/>
      <c r="Z17" s="723">
        <v>0</v>
      </c>
      <c r="AA17" s="723"/>
      <c r="AB17" s="723"/>
      <c r="AC17" s="723"/>
      <c r="AD17" s="724">
        <v>1318</v>
      </c>
      <c r="AE17" s="724"/>
      <c r="AF17" s="724"/>
      <c r="AG17" s="724"/>
      <c r="AH17" s="724"/>
      <c r="AI17" s="724"/>
      <c r="AJ17" s="724"/>
      <c r="AK17" s="724"/>
      <c r="AL17" s="666">
        <v>0</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234</v>
      </c>
      <c r="BH17" s="664"/>
      <c r="BI17" s="664"/>
      <c r="BJ17" s="664"/>
      <c r="BK17" s="664"/>
      <c r="BL17" s="664"/>
      <c r="BM17" s="664"/>
      <c r="BN17" s="665"/>
      <c r="BO17" s="723" t="s">
        <v>234</v>
      </c>
      <c r="BP17" s="723"/>
      <c r="BQ17" s="723"/>
      <c r="BR17" s="723"/>
      <c r="BS17" s="669" t="s">
        <v>234</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742437</v>
      </c>
      <c r="CS17" s="664"/>
      <c r="CT17" s="664"/>
      <c r="CU17" s="664"/>
      <c r="CV17" s="664"/>
      <c r="CW17" s="664"/>
      <c r="CX17" s="664"/>
      <c r="CY17" s="665"/>
      <c r="CZ17" s="723">
        <v>15.8</v>
      </c>
      <c r="DA17" s="723"/>
      <c r="DB17" s="723"/>
      <c r="DC17" s="723"/>
      <c r="DD17" s="669" t="s">
        <v>234</v>
      </c>
      <c r="DE17" s="664"/>
      <c r="DF17" s="664"/>
      <c r="DG17" s="664"/>
      <c r="DH17" s="664"/>
      <c r="DI17" s="664"/>
      <c r="DJ17" s="664"/>
      <c r="DK17" s="664"/>
      <c r="DL17" s="664"/>
      <c r="DM17" s="664"/>
      <c r="DN17" s="664"/>
      <c r="DO17" s="664"/>
      <c r="DP17" s="665"/>
      <c r="DQ17" s="669">
        <v>726237</v>
      </c>
      <c r="DR17" s="664"/>
      <c r="DS17" s="664"/>
      <c r="DT17" s="664"/>
      <c r="DU17" s="664"/>
      <c r="DV17" s="664"/>
      <c r="DW17" s="664"/>
      <c r="DX17" s="664"/>
      <c r="DY17" s="664"/>
      <c r="DZ17" s="664"/>
      <c r="EA17" s="664"/>
      <c r="EB17" s="664"/>
      <c r="EC17" s="704"/>
    </row>
    <row r="18" spans="2:133" ht="11.25" customHeight="1">
      <c r="B18" s="658" t="s">
        <v>266</v>
      </c>
      <c r="C18" s="659"/>
      <c r="D18" s="659"/>
      <c r="E18" s="659"/>
      <c r="F18" s="659"/>
      <c r="G18" s="659"/>
      <c r="H18" s="659"/>
      <c r="I18" s="659"/>
      <c r="J18" s="659"/>
      <c r="K18" s="659"/>
      <c r="L18" s="659"/>
      <c r="M18" s="659"/>
      <c r="N18" s="659"/>
      <c r="O18" s="659"/>
      <c r="P18" s="659"/>
      <c r="Q18" s="660"/>
      <c r="R18" s="661">
        <v>2051892</v>
      </c>
      <c r="S18" s="664"/>
      <c r="T18" s="664"/>
      <c r="U18" s="664"/>
      <c r="V18" s="664"/>
      <c r="W18" s="664"/>
      <c r="X18" s="664"/>
      <c r="Y18" s="665"/>
      <c r="Z18" s="723">
        <v>42</v>
      </c>
      <c r="AA18" s="723"/>
      <c r="AB18" s="723"/>
      <c r="AC18" s="723"/>
      <c r="AD18" s="724">
        <v>1852913</v>
      </c>
      <c r="AE18" s="724"/>
      <c r="AF18" s="724"/>
      <c r="AG18" s="724"/>
      <c r="AH18" s="724"/>
      <c r="AI18" s="724"/>
      <c r="AJ18" s="724"/>
      <c r="AK18" s="724"/>
      <c r="AL18" s="666">
        <v>65.599999999999994</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234</v>
      </c>
      <c r="BP18" s="723"/>
      <c r="BQ18" s="723"/>
      <c r="BR18" s="723"/>
      <c r="BS18" s="669" t="s">
        <v>234</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234</v>
      </c>
      <c r="CS18" s="664"/>
      <c r="CT18" s="664"/>
      <c r="CU18" s="664"/>
      <c r="CV18" s="664"/>
      <c r="CW18" s="664"/>
      <c r="CX18" s="664"/>
      <c r="CY18" s="665"/>
      <c r="CZ18" s="723" t="s">
        <v>234</v>
      </c>
      <c r="DA18" s="723"/>
      <c r="DB18" s="723"/>
      <c r="DC18" s="723"/>
      <c r="DD18" s="669" t="s">
        <v>234</v>
      </c>
      <c r="DE18" s="664"/>
      <c r="DF18" s="664"/>
      <c r="DG18" s="664"/>
      <c r="DH18" s="664"/>
      <c r="DI18" s="664"/>
      <c r="DJ18" s="664"/>
      <c r="DK18" s="664"/>
      <c r="DL18" s="664"/>
      <c r="DM18" s="664"/>
      <c r="DN18" s="664"/>
      <c r="DO18" s="664"/>
      <c r="DP18" s="665"/>
      <c r="DQ18" s="669" t="s">
        <v>129</v>
      </c>
      <c r="DR18" s="664"/>
      <c r="DS18" s="664"/>
      <c r="DT18" s="664"/>
      <c r="DU18" s="664"/>
      <c r="DV18" s="664"/>
      <c r="DW18" s="664"/>
      <c r="DX18" s="664"/>
      <c r="DY18" s="664"/>
      <c r="DZ18" s="664"/>
      <c r="EA18" s="664"/>
      <c r="EB18" s="664"/>
      <c r="EC18" s="704"/>
    </row>
    <row r="19" spans="2:133" ht="11.25" customHeight="1">
      <c r="B19" s="658" t="s">
        <v>269</v>
      </c>
      <c r="C19" s="659"/>
      <c r="D19" s="659"/>
      <c r="E19" s="659"/>
      <c r="F19" s="659"/>
      <c r="G19" s="659"/>
      <c r="H19" s="659"/>
      <c r="I19" s="659"/>
      <c r="J19" s="659"/>
      <c r="K19" s="659"/>
      <c r="L19" s="659"/>
      <c r="M19" s="659"/>
      <c r="N19" s="659"/>
      <c r="O19" s="659"/>
      <c r="P19" s="659"/>
      <c r="Q19" s="660"/>
      <c r="R19" s="661">
        <v>1852913</v>
      </c>
      <c r="S19" s="664"/>
      <c r="T19" s="664"/>
      <c r="U19" s="664"/>
      <c r="V19" s="664"/>
      <c r="W19" s="664"/>
      <c r="X19" s="664"/>
      <c r="Y19" s="665"/>
      <c r="Z19" s="723">
        <v>37.9</v>
      </c>
      <c r="AA19" s="723"/>
      <c r="AB19" s="723"/>
      <c r="AC19" s="723"/>
      <c r="AD19" s="724">
        <v>1852913</v>
      </c>
      <c r="AE19" s="724"/>
      <c r="AF19" s="724"/>
      <c r="AG19" s="724"/>
      <c r="AH19" s="724"/>
      <c r="AI19" s="724"/>
      <c r="AJ19" s="724"/>
      <c r="AK19" s="724"/>
      <c r="AL19" s="666">
        <v>65.599999999999994</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t="s">
        <v>129</v>
      </c>
      <c r="BH19" s="664"/>
      <c r="BI19" s="664"/>
      <c r="BJ19" s="664"/>
      <c r="BK19" s="664"/>
      <c r="BL19" s="664"/>
      <c r="BM19" s="664"/>
      <c r="BN19" s="665"/>
      <c r="BO19" s="723" t="s">
        <v>129</v>
      </c>
      <c r="BP19" s="723"/>
      <c r="BQ19" s="723"/>
      <c r="BR19" s="723"/>
      <c r="BS19" s="669" t="s">
        <v>129</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234</v>
      </c>
      <c r="CS19" s="664"/>
      <c r="CT19" s="664"/>
      <c r="CU19" s="664"/>
      <c r="CV19" s="664"/>
      <c r="CW19" s="664"/>
      <c r="CX19" s="664"/>
      <c r="CY19" s="665"/>
      <c r="CZ19" s="723" t="s">
        <v>234</v>
      </c>
      <c r="DA19" s="723"/>
      <c r="DB19" s="723"/>
      <c r="DC19" s="723"/>
      <c r="DD19" s="669" t="s">
        <v>234</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c r="B20" s="658" t="s">
        <v>272</v>
      </c>
      <c r="C20" s="659"/>
      <c r="D20" s="659"/>
      <c r="E20" s="659"/>
      <c r="F20" s="659"/>
      <c r="G20" s="659"/>
      <c r="H20" s="659"/>
      <c r="I20" s="659"/>
      <c r="J20" s="659"/>
      <c r="K20" s="659"/>
      <c r="L20" s="659"/>
      <c r="M20" s="659"/>
      <c r="N20" s="659"/>
      <c r="O20" s="659"/>
      <c r="P20" s="659"/>
      <c r="Q20" s="660"/>
      <c r="R20" s="661">
        <v>198979</v>
      </c>
      <c r="S20" s="664"/>
      <c r="T20" s="664"/>
      <c r="U20" s="664"/>
      <c r="V20" s="664"/>
      <c r="W20" s="664"/>
      <c r="X20" s="664"/>
      <c r="Y20" s="665"/>
      <c r="Z20" s="723">
        <v>4.0999999999999996</v>
      </c>
      <c r="AA20" s="723"/>
      <c r="AB20" s="723"/>
      <c r="AC20" s="723"/>
      <c r="AD20" s="724" t="s">
        <v>129</v>
      </c>
      <c r="AE20" s="724"/>
      <c r="AF20" s="724"/>
      <c r="AG20" s="724"/>
      <c r="AH20" s="724"/>
      <c r="AI20" s="724"/>
      <c r="AJ20" s="724"/>
      <c r="AK20" s="724"/>
      <c r="AL20" s="666" t="s">
        <v>129</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t="s">
        <v>129</v>
      </c>
      <c r="BH20" s="664"/>
      <c r="BI20" s="664"/>
      <c r="BJ20" s="664"/>
      <c r="BK20" s="664"/>
      <c r="BL20" s="664"/>
      <c r="BM20" s="664"/>
      <c r="BN20" s="665"/>
      <c r="BO20" s="723" t="s">
        <v>129</v>
      </c>
      <c r="BP20" s="723"/>
      <c r="BQ20" s="723"/>
      <c r="BR20" s="723"/>
      <c r="BS20" s="669" t="s">
        <v>129</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4688445</v>
      </c>
      <c r="CS20" s="664"/>
      <c r="CT20" s="664"/>
      <c r="CU20" s="664"/>
      <c r="CV20" s="664"/>
      <c r="CW20" s="664"/>
      <c r="CX20" s="664"/>
      <c r="CY20" s="665"/>
      <c r="CZ20" s="723">
        <v>100</v>
      </c>
      <c r="DA20" s="723"/>
      <c r="DB20" s="723"/>
      <c r="DC20" s="723"/>
      <c r="DD20" s="669">
        <v>733642</v>
      </c>
      <c r="DE20" s="664"/>
      <c r="DF20" s="664"/>
      <c r="DG20" s="664"/>
      <c r="DH20" s="664"/>
      <c r="DI20" s="664"/>
      <c r="DJ20" s="664"/>
      <c r="DK20" s="664"/>
      <c r="DL20" s="664"/>
      <c r="DM20" s="664"/>
      <c r="DN20" s="664"/>
      <c r="DO20" s="664"/>
      <c r="DP20" s="665"/>
      <c r="DQ20" s="669">
        <v>3194319</v>
      </c>
      <c r="DR20" s="664"/>
      <c r="DS20" s="664"/>
      <c r="DT20" s="664"/>
      <c r="DU20" s="664"/>
      <c r="DV20" s="664"/>
      <c r="DW20" s="664"/>
      <c r="DX20" s="664"/>
      <c r="DY20" s="664"/>
      <c r="DZ20" s="664"/>
      <c r="EA20" s="664"/>
      <c r="EB20" s="664"/>
      <c r="EC20" s="704"/>
    </row>
    <row r="21" spans="2:133" ht="11.25" customHeight="1">
      <c r="B21" s="658" t="s">
        <v>275</v>
      </c>
      <c r="C21" s="659"/>
      <c r="D21" s="659"/>
      <c r="E21" s="659"/>
      <c r="F21" s="659"/>
      <c r="G21" s="659"/>
      <c r="H21" s="659"/>
      <c r="I21" s="659"/>
      <c r="J21" s="659"/>
      <c r="K21" s="659"/>
      <c r="L21" s="659"/>
      <c r="M21" s="659"/>
      <c r="N21" s="659"/>
      <c r="O21" s="659"/>
      <c r="P21" s="659"/>
      <c r="Q21" s="660"/>
      <c r="R21" s="661" t="s">
        <v>234</v>
      </c>
      <c r="S21" s="664"/>
      <c r="T21" s="664"/>
      <c r="U21" s="664"/>
      <c r="V21" s="664"/>
      <c r="W21" s="664"/>
      <c r="X21" s="664"/>
      <c r="Y21" s="665"/>
      <c r="Z21" s="723" t="s">
        <v>234</v>
      </c>
      <c r="AA21" s="723"/>
      <c r="AB21" s="723"/>
      <c r="AC21" s="723"/>
      <c r="AD21" s="724" t="s">
        <v>234</v>
      </c>
      <c r="AE21" s="724"/>
      <c r="AF21" s="724"/>
      <c r="AG21" s="724"/>
      <c r="AH21" s="724"/>
      <c r="AI21" s="724"/>
      <c r="AJ21" s="724"/>
      <c r="AK21" s="724"/>
      <c r="AL21" s="666" t="s">
        <v>234</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234</v>
      </c>
      <c r="BH21" s="664"/>
      <c r="BI21" s="664"/>
      <c r="BJ21" s="664"/>
      <c r="BK21" s="664"/>
      <c r="BL21" s="664"/>
      <c r="BM21" s="664"/>
      <c r="BN21" s="665"/>
      <c r="BO21" s="723" t="s">
        <v>129</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277</v>
      </c>
      <c r="C22" s="659"/>
      <c r="D22" s="659"/>
      <c r="E22" s="659"/>
      <c r="F22" s="659"/>
      <c r="G22" s="659"/>
      <c r="H22" s="659"/>
      <c r="I22" s="659"/>
      <c r="J22" s="659"/>
      <c r="K22" s="659"/>
      <c r="L22" s="659"/>
      <c r="M22" s="659"/>
      <c r="N22" s="659"/>
      <c r="O22" s="659"/>
      <c r="P22" s="659"/>
      <c r="Q22" s="660"/>
      <c r="R22" s="661">
        <v>2938064</v>
      </c>
      <c r="S22" s="664"/>
      <c r="T22" s="664"/>
      <c r="U22" s="664"/>
      <c r="V22" s="664"/>
      <c r="W22" s="664"/>
      <c r="X22" s="664"/>
      <c r="Y22" s="665"/>
      <c r="Z22" s="723">
        <v>60.2</v>
      </c>
      <c r="AA22" s="723"/>
      <c r="AB22" s="723"/>
      <c r="AC22" s="723"/>
      <c r="AD22" s="724">
        <v>2739085</v>
      </c>
      <c r="AE22" s="724"/>
      <c r="AF22" s="724"/>
      <c r="AG22" s="724"/>
      <c r="AH22" s="724"/>
      <c r="AI22" s="724"/>
      <c r="AJ22" s="724"/>
      <c r="AK22" s="724"/>
      <c r="AL22" s="666">
        <v>97</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234</v>
      </c>
      <c r="BP22" s="723"/>
      <c r="BQ22" s="723"/>
      <c r="BR22" s="723"/>
      <c r="BS22" s="669" t="s">
        <v>129</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280</v>
      </c>
      <c r="C23" s="659"/>
      <c r="D23" s="659"/>
      <c r="E23" s="659"/>
      <c r="F23" s="659"/>
      <c r="G23" s="659"/>
      <c r="H23" s="659"/>
      <c r="I23" s="659"/>
      <c r="J23" s="659"/>
      <c r="K23" s="659"/>
      <c r="L23" s="659"/>
      <c r="M23" s="659"/>
      <c r="N23" s="659"/>
      <c r="O23" s="659"/>
      <c r="P23" s="659"/>
      <c r="Q23" s="660"/>
      <c r="R23" s="661">
        <v>825</v>
      </c>
      <c r="S23" s="664"/>
      <c r="T23" s="664"/>
      <c r="U23" s="664"/>
      <c r="V23" s="664"/>
      <c r="W23" s="664"/>
      <c r="X23" s="664"/>
      <c r="Y23" s="665"/>
      <c r="Z23" s="723">
        <v>0</v>
      </c>
      <c r="AA23" s="723"/>
      <c r="AB23" s="723"/>
      <c r="AC23" s="723"/>
      <c r="AD23" s="724">
        <v>825</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234</v>
      </c>
      <c r="BH23" s="664"/>
      <c r="BI23" s="664"/>
      <c r="BJ23" s="664"/>
      <c r="BK23" s="664"/>
      <c r="BL23" s="664"/>
      <c r="BM23" s="664"/>
      <c r="BN23" s="665"/>
      <c r="BO23" s="723" t="s">
        <v>129</v>
      </c>
      <c r="BP23" s="723"/>
      <c r="BQ23" s="723"/>
      <c r="BR23" s="723"/>
      <c r="BS23" s="669" t="s">
        <v>129</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c r="B24" s="658" t="s">
        <v>287</v>
      </c>
      <c r="C24" s="659"/>
      <c r="D24" s="659"/>
      <c r="E24" s="659"/>
      <c r="F24" s="659"/>
      <c r="G24" s="659"/>
      <c r="H24" s="659"/>
      <c r="I24" s="659"/>
      <c r="J24" s="659"/>
      <c r="K24" s="659"/>
      <c r="L24" s="659"/>
      <c r="M24" s="659"/>
      <c r="N24" s="659"/>
      <c r="O24" s="659"/>
      <c r="P24" s="659"/>
      <c r="Q24" s="660"/>
      <c r="R24" s="661">
        <v>58461</v>
      </c>
      <c r="S24" s="664"/>
      <c r="T24" s="664"/>
      <c r="U24" s="664"/>
      <c r="V24" s="664"/>
      <c r="W24" s="664"/>
      <c r="X24" s="664"/>
      <c r="Y24" s="665"/>
      <c r="Z24" s="723">
        <v>1.2</v>
      </c>
      <c r="AA24" s="723"/>
      <c r="AB24" s="723"/>
      <c r="AC24" s="723"/>
      <c r="AD24" s="724" t="s">
        <v>129</v>
      </c>
      <c r="AE24" s="724"/>
      <c r="AF24" s="724"/>
      <c r="AG24" s="724"/>
      <c r="AH24" s="724"/>
      <c r="AI24" s="724"/>
      <c r="AJ24" s="724"/>
      <c r="AK24" s="724"/>
      <c r="AL24" s="666" t="s">
        <v>129</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129</v>
      </c>
      <c r="BH24" s="664"/>
      <c r="BI24" s="664"/>
      <c r="BJ24" s="664"/>
      <c r="BK24" s="664"/>
      <c r="BL24" s="664"/>
      <c r="BM24" s="664"/>
      <c r="BN24" s="665"/>
      <c r="BO24" s="723" t="s">
        <v>234</v>
      </c>
      <c r="BP24" s="723"/>
      <c r="BQ24" s="723"/>
      <c r="BR24" s="723"/>
      <c r="BS24" s="669" t="s">
        <v>234</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1551701</v>
      </c>
      <c r="CS24" s="727"/>
      <c r="CT24" s="727"/>
      <c r="CU24" s="727"/>
      <c r="CV24" s="727"/>
      <c r="CW24" s="727"/>
      <c r="CX24" s="727"/>
      <c r="CY24" s="773"/>
      <c r="CZ24" s="774">
        <v>33.1</v>
      </c>
      <c r="DA24" s="743"/>
      <c r="DB24" s="743"/>
      <c r="DC24" s="777"/>
      <c r="DD24" s="772">
        <v>1382328</v>
      </c>
      <c r="DE24" s="727"/>
      <c r="DF24" s="727"/>
      <c r="DG24" s="727"/>
      <c r="DH24" s="727"/>
      <c r="DI24" s="727"/>
      <c r="DJ24" s="727"/>
      <c r="DK24" s="773"/>
      <c r="DL24" s="772">
        <v>1381141</v>
      </c>
      <c r="DM24" s="727"/>
      <c r="DN24" s="727"/>
      <c r="DO24" s="727"/>
      <c r="DP24" s="727"/>
      <c r="DQ24" s="727"/>
      <c r="DR24" s="727"/>
      <c r="DS24" s="727"/>
      <c r="DT24" s="727"/>
      <c r="DU24" s="727"/>
      <c r="DV24" s="773"/>
      <c r="DW24" s="774">
        <v>47.1</v>
      </c>
      <c r="DX24" s="743"/>
      <c r="DY24" s="743"/>
      <c r="DZ24" s="743"/>
      <c r="EA24" s="743"/>
      <c r="EB24" s="743"/>
      <c r="EC24" s="775"/>
    </row>
    <row r="25" spans="2:133" ht="11.25" customHeight="1">
      <c r="B25" s="658" t="s">
        <v>290</v>
      </c>
      <c r="C25" s="659"/>
      <c r="D25" s="659"/>
      <c r="E25" s="659"/>
      <c r="F25" s="659"/>
      <c r="G25" s="659"/>
      <c r="H25" s="659"/>
      <c r="I25" s="659"/>
      <c r="J25" s="659"/>
      <c r="K25" s="659"/>
      <c r="L25" s="659"/>
      <c r="M25" s="659"/>
      <c r="N25" s="659"/>
      <c r="O25" s="659"/>
      <c r="P25" s="659"/>
      <c r="Q25" s="660"/>
      <c r="R25" s="661">
        <v>123278</v>
      </c>
      <c r="S25" s="664"/>
      <c r="T25" s="664"/>
      <c r="U25" s="664"/>
      <c r="V25" s="664"/>
      <c r="W25" s="664"/>
      <c r="X25" s="664"/>
      <c r="Y25" s="665"/>
      <c r="Z25" s="723">
        <v>2.5</v>
      </c>
      <c r="AA25" s="723"/>
      <c r="AB25" s="723"/>
      <c r="AC25" s="723"/>
      <c r="AD25" s="724">
        <v>74957</v>
      </c>
      <c r="AE25" s="724"/>
      <c r="AF25" s="724"/>
      <c r="AG25" s="724"/>
      <c r="AH25" s="724"/>
      <c r="AI25" s="724"/>
      <c r="AJ25" s="724"/>
      <c r="AK25" s="724"/>
      <c r="AL25" s="666">
        <v>2.7</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234</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647741</v>
      </c>
      <c r="CS25" s="662"/>
      <c r="CT25" s="662"/>
      <c r="CU25" s="662"/>
      <c r="CV25" s="662"/>
      <c r="CW25" s="662"/>
      <c r="CX25" s="662"/>
      <c r="CY25" s="663"/>
      <c r="CZ25" s="666">
        <v>13.8</v>
      </c>
      <c r="DA25" s="695"/>
      <c r="DB25" s="695"/>
      <c r="DC25" s="696"/>
      <c r="DD25" s="669">
        <v>615655</v>
      </c>
      <c r="DE25" s="662"/>
      <c r="DF25" s="662"/>
      <c r="DG25" s="662"/>
      <c r="DH25" s="662"/>
      <c r="DI25" s="662"/>
      <c r="DJ25" s="662"/>
      <c r="DK25" s="663"/>
      <c r="DL25" s="669">
        <v>615128</v>
      </c>
      <c r="DM25" s="662"/>
      <c r="DN25" s="662"/>
      <c r="DO25" s="662"/>
      <c r="DP25" s="662"/>
      <c r="DQ25" s="662"/>
      <c r="DR25" s="662"/>
      <c r="DS25" s="662"/>
      <c r="DT25" s="662"/>
      <c r="DU25" s="662"/>
      <c r="DV25" s="663"/>
      <c r="DW25" s="666">
        <v>21</v>
      </c>
      <c r="DX25" s="695"/>
      <c r="DY25" s="695"/>
      <c r="DZ25" s="695"/>
      <c r="EA25" s="695"/>
      <c r="EB25" s="695"/>
      <c r="EC25" s="697"/>
    </row>
    <row r="26" spans="2:133" ht="11.25" customHeight="1">
      <c r="B26" s="658" t="s">
        <v>293</v>
      </c>
      <c r="C26" s="659"/>
      <c r="D26" s="659"/>
      <c r="E26" s="659"/>
      <c r="F26" s="659"/>
      <c r="G26" s="659"/>
      <c r="H26" s="659"/>
      <c r="I26" s="659"/>
      <c r="J26" s="659"/>
      <c r="K26" s="659"/>
      <c r="L26" s="659"/>
      <c r="M26" s="659"/>
      <c r="N26" s="659"/>
      <c r="O26" s="659"/>
      <c r="P26" s="659"/>
      <c r="Q26" s="660"/>
      <c r="R26" s="661">
        <v>9134</v>
      </c>
      <c r="S26" s="664"/>
      <c r="T26" s="664"/>
      <c r="U26" s="664"/>
      <c r="V26" s="664"/>
      <c r="W26" s="664"/>
      <c r="X26" s="664"/>
      <c r="Y26" s="665"/>
      <c r="Z26" s="723">
        <v>0.2</v>
      </c>
      <c r="AA26" s="723"/>
      <c r="AB26" s="723"/>
      <c r="AC26" s="723"/>
      <c r="AD26" s="724">
        <v>60</v>
      </c>
      <c r="AE26" s="724"/>
      <c r="AF26" s="724"/>
      <c r="AG26" s="724"/>
      <c r="AH26" s="724"/>
      <c r="AI26" s="724"/>
      <c r="AJ26" s="724"/>
      <c r="AK26" s="724"/>
      <c r="AL26" s="666">
        <v>0</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129</v>
      </c>
      <c r="BH26" s="664"/>
      <c r="BI26" s="664"/>
      <c r="BJ26" s="664"/>
      <c r="BK26" s="664"/>
      <c r="BL26" s="664"/>
      <c r="BM26" s="664"/>
      <c r="BN26" s="665"/>
      <c r="BO26" s="723" t="s">
        <v>234</v>
      </c>
      <c r="BP26" s="723"/>
      <c r="BQ26" s="723"/>
      <c r="BR26" s="723"/>
      <c r="BS26" s="669" t="s">
        <v>234</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419925</v>
      </c>
      <c r="CS26" s="664"/>
      <c r="CT26" s="664"/>
      <c r="CU26" s="664"/>
      <c r="CV26" s="664"/>
      <c r="CW26" s="664"/>
      <c r="CX26" s="664"/>
      <c r="CY26" s="665"/>
      <c r="CZ26" s="666">
        <v>9</v>
      </c>
      <c r="DA26" s="695"/>
      <c r="DB26" s="695"/>
      <c r="DC26" s="696"/>
      <c r="DD26" s="669">
        <v>393033</v>
      </c>
      <c r="DE26" s="664"/>
      <c r="DF26" s="664"/>
      <c r="DG26" s="664"/>
      <c r="DH26" s="664"/>
      <c r="DI26" s="664"/>
      <c r="DJ26" s="664"/>
      <c r="DK26" s="665"/>
      <c r="DL26" s="669" t="s">
        <v>234</v>
      </c>
      <c r="DM26" s="664"/>
      <c r="DN26" s="664"/>
      <c r="DO26" s="664"/>
      <c r="DP26" s="664"/>
      <c r="DQ26" s="664"/>
      <c r="DR26" s="664"/>
      <c r="DS26" s="664"/>
      <c r="DT26" s="664"/>
      <c r="DU26" s="664"/>
      <c r="DV26" s="665"/>
      <c r="DW26" s="666" t="s">
        <v>129</v>
      </c>
      <c r="DX26" s="695"/>
      <c r="DY26" s="695"/>
      <c r="DZ26" s="695"/>
      <c r="EA26" s="695"/>
      <c r="EB26" s="695"/>
      <c r="EC26" s="697"/>
    </row>
    <row r="27" spans="2:133" ht="11.25" customHeight="1">
      <c r="B27" s="658" t="s">
        <v>296</v>
      </c>
      <c r="C27" s="659"/>
      <c r="D27" s="659"/>
      <c r="E27" s="659"/>
      <c r="F27" s="659"/>
      <c r="G27" s="659"/>
      <c r="H27" s="659"/>
      <c r="I27" s="659"/>
      <c r="J27" s="659"/>
      <c r="K27" s="659"/>
      <c r="L27" s="659"/>
      <c r="M27" s="659"/>
      <c r="N27" s="659"/>
      <c r="O27" s="659"/>
      <c r="P27" s="659"/>
      <c r="Q27" s="660"/>
      <c r="R27" s="661">
        <v>290218</v>
      </c>
      <c r="S27" s="664"/>
      <c r="T27" s="664"/>
      <c r="U27" s="664"/>
      <c r="V27" s="664"/>
      <c r="W27" s="664"/>
      <c r="X27" s="664"/>
      <c r="Y27" s="665"/>
      <c r="Z27" s="723">
        <v>5.9</v>
      </c>
      <c r="AA27" s="723"/>
      <c r="AB27" s="723"/>
      <c r="AC27" s="723"/>
      <c r="AD27" s="724" t="s">
        <v>129</v>
      </c>
      <c r="AE27" s="724"/>
      <c r="AF27" s="724"/>
      <c r="AG27" s="724"/>
      <c r="AH27" s="724"/>
      <c r="AI27" s="724"/>
      <c r="AJ27" s="724"/>
      <c r="AK27" s="724"/>
      <c r="AL27" s="666" t="s">
        <v>129</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645080</v>
      </c>
      <c r="BH27" s="664"/>
      <c r="BI27" s="664"/>
      <c r="BJ27" s="664"/>
      <c r="BK27" s="664"/>
      <c r="BL27" s="664"/>
      <c r="BM27" s="664"/>
      <c r="BN27" s="665"/>
      <c r="BO27" s="723">
        <v>100</v>
      </c>
      <c r="BP27" s="723"/>
      <c r="BQ27" s="723"/>
      <c r="BR27" s="723"/>
      <c r="BS27" s="669" t="s">
        <v>129</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161523</v>
      </c>
      <c r="CS27" s="662"/>
      <c r="CT27" s="662"/>
      <c r="CU27" s="662"/>
      <c r="CV27" s="662"/>
      <c r="CW27" s="662"/>
      <c r="CX27" s="662"/>
      <c r="CY27" s="663"/>
      <c r="CZ27" s="666">
        <v>3.4</v>
      </c>
      <c r="DA27" s="695"/>
      <c r="DB27" s="695"/>
      <c r="DC27" s="696"/>
      <c r="DD27" s="669">
        <v>40436</v>
      </c>
      <c r="DE27" s="662"/>
      <c r="DF27" s="662"/>
      <c r="DG27" s="662"/>
      <c r="DH27" s="662"/>
      <c r="DI27" s="662"/>
      <c r="DJ27" s="662"/>
      <c r="DK27" s="663"/>
      <c r="DL27" s="669">
        <v>39776</v>
      </c>
      <c r="DM27" s="662"/>
      <c r="DN27" s="662"/>
      <c r="DO27" s="662"/>
      <c r="DP27" s="662"/>
      <c r="DQ27" s="662"/>
      <c r="DR27" s="662"/>
      <c r="DS27" s="662"/>
      <c r="DT27" s="662"/>
      <c r="DU27" s="662"/>
      <c r="DV27" s="663"/>
      <c r="DW27" s="666">
        <v>1.4</v>
      </c>
      <c r="DX27" s="695"/>
      <c r="DY27" s="695"/>
      <c r="DZ27" s="695"/>
      <c r="EA27" s="695"/>
      <c r="EB27" s="695"/>
      <c r="EC27" s="697"/>
    </row>
    <row r="28" spans="2:133" ht="11.25" customHeight="1">
      <c r="B28" s="766" t="s">
        <v>299</v>
      </c>
      <c r="C28" s="767"/>
      <c r="D28" s="767"/>
      <c r="E28" s="767"/>
      <c r="F28" s="767"/>
      <c r="G28" s="767"/>
      <c r="H28" s="767"/>
      <c r="I28" s="767"/>
      <c r="J28" s="767"/>
      <c r="K28" s="767"/>
      <c r="L28" s="767"/>
      <c r="M28" s="767"/>
      <c r="N28" s="767"/>
      <c r="O28" s="767"/>
      <c r="P28" s="767"/>
      <c r="Q28" s="768"/>
      <c r="R28" s="661" t="s">
        <v>234</v>
      </c>
      <c r="S28" s="664"/>
      <c r="T28" s="664"/>
      <c r="U28" s="664"/>
      <c r="V28" s="664"/>
      <c r="W28" s="664"/>
      <c r="X28" s="664"/>
      <c r="Y28" s="665"/>
      <c r="Z28" s="723" t="s">
        <v>234</v>
      </c>
      <c r="AA28" s="723"/>
      <c r="AB28" s="723"/>
      <c r="AC28" s="723"/>
      <c r="AD28" s="724" t="s">
        <v>234</v>
      </c>
      <c r="AE28" s="724"/>
      <c r="AF28" s="724"/>
      <c r="AG28" s="724"/>
      <c r="AH28" s="724"/>
      <c r="AI28" s="724"/>
      <c r="AJ28" s="724"/>
      <c r="AK28" s="724"/>
      <c r="AL28" s="666" t="s">
        <v>234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742437</v>
      </c>
      <c r="CS28" s="664"/>
      <c r="CT28" s="664"/>
      <c r="CU28" s="664"/>
      <c r="CV28" s="664"/>
      <c r="CW28" s="664"/>
      <c r="CX28" s="664"/>
      <c r="CY28" s="665"/>
      <c r="CZ28" s="666">
        <v>15.8</v>
      </c>
      <c r="DA28" s="695"/>
      <c r="DB28" s="695"/>
      <c r="DC28" s="696"/>
      <c r="DD28" s="669">
        <v>726237</v>
      </c>
      <c r="DE28" s="664"/>
      <c r="DF28" s="664"/>
      <c r="DG28" s="664"/>
      <c r="DH28" s="664"/>
      <c r="DI28" s="664"/>
      <c r="DJ28" s="664"/>
      <c r="DK28" s="665"/>
      <c r="DL28" s="669">
        <v>726237</v>
      </c>
      <c r="DM28" s="664"/>
      <c r="DN28" s="664"/>
      <c r="DO28" s="664"/>
      <c r="DP28" s="664"/>
      <c r="DQ28" s="664"/>
      <c r="DR28" s="664"/>
      <c r="DS28" s="664"/>
      <c r="DT28" s="664"/>
      <c r="DU28" s="664"/>
      <c r="DV28" s="665"/>
      <c r="DW28" s="666">
        <v>24.7</v>
      </c>
      <c r="DX28" s="695"/>
      <c r="DY28" s="695"/>
      <c r="DZ28" s="695"/>
      <c r="EA28" s="695"/>
      <c r="EB28" s="695"/>
      <c r="EC28" s="697"/>
    </row>
    <row r="29" spans="2:133" ht="11.25" customHeight="1">
      <c r="B29" s="658" t="s">
        <v>301</v>
      </c>
      <c r="C29" s="659"/>
      <c r="D29" s="659"/>
      <c r="E29" s="659"/>
      <c r="F29" s="659"/>
      <c r="G29" s="659"/>
      <c r="H29" s="659"/>
      <c r="I29" s="659"/>
      <c r="J29" s="659"/>
      <c r="K29" s="659"/>
      <c r="L29" s="659"/>
      <c r="M29" s="659"/>
      <c r="N29" s="659"/>
      <c r="O29" s="659"/>
      <c r="P29" s="659"/>
      <c r="Q29" s="660"/>
      <c r="R29" s="661">
        <v>442467</v>
      </c>
      <c r="S29" s="664"/>
      <c r="T29" s="664"/>
      <c r="U29" s="664"/>
      <c r="V29" s="664"/>
      <c r="W29" s="664"/>
      <c r="X29" s="664"/>
      <c r="Y29" s="665"/>
      <c r="Z29" s="723">
        <v>9.1</v>
      </c>
      <c r="AA29" s="723"/>
      <c r="AB29" s="723"/>
      <c r="AC29" s="723"/>
      <c r="AD29" s="724" t="s">
        <v>129</v>
      </c>
      <c r="AE29" s="724"/>
      <c r="AF29" s="724"/>
      <c r="AG29" s="724"/>
      <c r="AH29" s="724"/>
      <c r="AI29" s="724"/>
      <c r="AJ29" s="724"/>
      <c r="AK29" s="724"/>
      <c r="AL29" s="666" t="s">
        <v>234</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70</v>
      </c>
      <c r="CG29" s="702"/>
      <c r="CH29" s="702"/>
      <c r="CI29" s="702"/>
      <c r="CJ29" s="702"/>
      <c r="CK29" s="702"/>
      <c r="CL29" s="702"/>
      <c r="CM29" s="702"/>
      <c r="CN29" s="702"/>
      <c r="CO29" s="702"/>
      <c r="CP29" s="702"/>
      <c r="CQ29" s="703"/>
      <c r="CR29" s="661">
        <v>742435</v>
      </c>
      <c r="CS29" s="662"/>
      <c r="CT29" s="662"/>
      <c r="CU29" s="662"/>
      <c r="CV29" s="662"/>
      <c r="CW29" s="662"/>
      <c r="CX29" s="662"/>
      <c r="CY29" s="663"/>
      <c r="CZ29" s="666">
        <v>15.8</v>
      </c>
      <c r="DA29" s="695"/>
      <c r="DB29" s="695"/>
      <c r="DC29" s="696"/>
      <c r="DD29" s="669">
        <v>726235</v>
      </c>
      <c r="DE29" s="662"/>
      <c r="DF29" s="662"/>
      <c r="DG29" s="662"/>
      <c r="DH29" s="662"/>
      <c r="DI29" s="662"/>
      <c r="DJ29" s="662"/>
      <c r="DK29" s="663"/>
      <c r="DL29" s="669">
        <v>726235</v>
      </c>
      <c r="DM29" s="662"/>
      <c r="DN29" s="662"/>
      <c r="DO29" s="662"/>
      <c r="DP29" s="662"/>
      <c r="DQ29" s="662"/>
      <c r="DR29" s="662"/>
      <c r="DS29" s="662"/>
      <c r="DT29" s="662"/>
      <c r="DU29" s="662"/>
      <c r="DV29" s="663"/>
      <c r="DW29" s="666">
        <v>24.7</v>
      </c>
      <c r="DX29" s="695"/>
      <c r="DY29" s="695"/>
      <c r="DZ29" s="695"/>
      <c r="EA29" s="695"/>
      <c r="EB29" s="695"/>
      <c r="EC29" s="697"/>
    </row>
    <row r="30" spans="2:133" ht="11.25" customHeight="1">
      <c r="B30" s="658" t="s">
        <v>305</v>
      </c>
      <c r="C30" s="659"/>
      <c r="D30" s="659"/>
      <c r="E30" s="659"/>
      <c r="F30" s="659"/>
      <c r="G30" s="659"/>
      <c r="H30" s="659"/>
      <c r="I30" s="659"/>
      <c r="J30" s="659"/>
      <c r="K30" s="659"/>
      <c r="L30" s="659"/>
      <c r="M30" s="659"/>
      <c r="N30" s="659"/>
      <c r="O30" s="659"/>
      <c r="P30" s="659"/>
      <c r="Q30" s="660"/>
      <c r="R30" s="661">
        <v>34986</v>
      </c>
      <c r="S30" s="664"/>
      <c r="T30" s="664"/>
      <c r="U30" s="664"/>
      <c r="V30" s="664"/>
      <c r="W30" s="664"/>
      <c r="X30" s="664"/>
      <c r="Y30" s="665"/>
      <c r="Z30" s="723">
        <v>0.7</v>
      </c>
      <c r="AA30" s="723"/>
      <c r="AB30" s="723"/>
      <c r="AC30" s="723"/>
      <c r="AD30" s="724">
        <v>7718</v>
      </c>
      <c r="AE30" s="724"/>
      <c r="AF30" s="724"/>
      <c r="AG30" s="724"/>
      <c r="AH30" s="724"/>
      <c r="AI30" s="724"/>
      <c r="AJ30" s="724"/>
      <c r="AK30" s="724"/>
      <c r="AL30" s="666">
        <v>0.3</v>
      </c>
      <c r="AM30" s="667"/>
      <c r="AN30" s="667"/>
      <c r="AO30" s="725"/>
      <c r="AP30" s="751" t="s">
        <v>306</v>
      </c>
      <c r="AQ30" s="752"/>
      <c r="AR30" s="752"/>
      <c r="AS30" s="752"/>
      <c r="AT30" s="757" t="s">
        <v>307</v>
      </c>
      <c r="AU30" s="229"/>
      <c r="AV30" s="229"/>
      <c r="AW30" s="229"/>
      <c r="AX30" s="760" t="s">
        <v>186</v>
      </c>
      <c r="AY30" s="761"/>
      <c r="AZ30" s="761"/>
      <c r="BA30" s="761"/>
      <c r="BB30" s="761"/>
      <c r="BC30" s="761"/>
      <c r="BD30" s="761"/>
      <c r="BE30" s="761"/>
      <c r="BF30" s="762"/>
      <c r="BG30" s="741">
        <v>99.9</v>
      </c>
      <c r="BH30" s="742"/>
      <c r="BI30" s="742"/>
      <c r="BJ30" s="742"/>
      <c r="BK30" s="742"/>
      <c r="BL30" s="742"/>
      <c r="BM30" s="743">
        <v>98.9</v>
      </c>
      <c r="BN30" s="742"/>
      <c r="BO30" s="742"/>
      <c r="BP30" s="742"/>
      <c r="BQ30" s="744"/>
      <c r="BR30" s="741">
        <v>100</v>
      </c>
      <c r="BS30" s="742"/>
      <c r="BT30" s="742"/>
      <c r="BU30" s="742"/>
      <c r="BV30" s="742"/>
      <c r="BW30" s="742"/>
      <c r="BX30" s="743">
        <v>98.8</v>
      </c>
      <c r="BY30" s="742"/>
      <c r="BZ30" s="742"/>
      <c r="CA30" s="742"/>
      <c r="CB30" s="744"/>
      <c r="CD30" s="747"/>
      <c r="CE30" s="748"/>
      <c r="CF30" s="705" t="s">
        <v>308</v>
      </c>
      <c r="CG30" s="702"/>
      <c r="CH30" s="702"/>
      <c r="CI30" s="702"/>
      <c r="CJ30" s="702"/>
      <c r="CK30" s="702"/>
      <c r="CL30" s="702"/>
      <c r="CM30" s="702"/>
      <c r="CN30" s="702"/>
      <c r="CO30" s="702"/>
      <c r="CP30" s="702"/>
      <c r="CQ30" s="703"/>
      <c r="CR30" s="661">
        <v>727680</v>
      </c>
      <c r="CS30" s="664"/>
      <c r="CT30" s="664"/>
      <c r="CU30" s="664"/>
      <c r="CV30" s="664"/>
      <c r="CW30" s="664"/>
      <c r="CX30" s="664"/>
      <c r="CY30" s="665"/>
      <c r="CZ30" s="666">
        <v>15.5</v>
      </c>
      <c r="DA30" s="695"/>
      <c r="DB30" s="695"/>
      <c r="DC30" s="696"/>
      <c r="DD30" s="669">
        <v>711480</v>
      </c>
      <c r="DE30" s="664"/>
      <c r="DF30" s="664"/>
      <c r="DG30" s="664"/>
      <c r="DH30" s="664"/>
      <c r="DI30" s="664"/>
      <c r="DJ30" s="664"/>
      <c r="DK30" s="665"/>
      <c r="DL30" s="669">
        <v>711480</v>
      </c>
      <c r="DM30" s="664"/>
      <c r="DN30" s="664"/>
      <c r="DO30" s="664"/>
      <c r="DP30" s="664"/>
      <c r="DQ30" s="664"/>
      <c r="DR30" s="664"/>
      <c r="DS30" s="664"/>
      <c r="DT30" s="664"/>
      <c r="DU30" s="664"/>
      <c r="DV30" s="665"/>
      <c r="DW30" s="666">
        <v>24.2</v>
      </c>
      <c r="DX30" s="695"/>
      <c r="DY30" s="695"/>
      <c r="DZ30" s="695"/>
      <c r="EA30" s="695"/>
      <c r="EB30" s="695"/>
      <c r="EC30" s="697"/>
    </row>
    <row r="31" spans="2:133" ht="11.25" customHeight="1">
      <c r="B31" s="658" t="s">
        <v>309</v>
      </c>
      <c r="C31" s="659"/>
      <c r="D31" s="659"/>
      <c r="E31" s="659"/>
      <c r="F31" s="659"/>
      <c r="G31" s="659"/>
      <c r="H31" s="659"/>
      <c r="I31" s="659"/>
      <c r="J31" s="659"/>
      <c r="K31" s="659"/>
      <c r="L31" s="659"/>
      <c r="M31" s="659"/>
      <c r="N31" s="659"/>
      <c r="O31" s="659"/>
      <c r="P31" s="659"/>
      <c r="Q31" s="660"/>
      <c r="R31" s="661">
        <v>14105</v>
      </c>
      <c r="S31" s="664"/>
      <c r="T31" s="664"/>
      <c r="U31" s="664"/>
      <c r="V31" s="664"/>
      <c r="W31" s="664"/>
      <c r="X31" s="664"/>
      <c r="Y31" s="665"/>
      <c r="Z31" s="723">
        <v>0.3</v>
      </c>
      <c r="AA31" s="723"/>
      <c r="AB31" s="723"/>
      <c r="AC31" s="723"/>
      <c r="AD31" s="724" t="s">
        <v>234</v>
      </c>
      <c r="AE31" s="724"/>
      <c r="AF31" s="724"/>
      <c r="AG31" s="724"/>
      <c r="AH31" s="724"/>
      <c r="AI31" s="724"/>
      <c r="AJ31" s="724"/>
      <c r="AK31" s="724"/>
      <c r="AL31" s="666" t="s">
        <v>129</v>
      </c>
      <c r="AM31" s="667"/>
      <c r="AN31" s="667"/>
      <c r="AO31" s="725"/>
      <c r="AP31" s="753"/>
      <c r="AQ31" s="754"/>
      <c r="AR31" s="754"/>
      <c r="AS31" s="754"/>
      <c r="AT31" s="758"/>
      <c r="AU31" s="228" t="s">
        <v>310</v>
      </c>
      <c r="AV31" s="228"/>
      <c r="AW31" s="228"/>
      <c r="AX31" s="658" t="s">
        <v>311</v>
      </c>
      <c r="AY31" s="659"/>
      <c r="AZ31" s="659"/>
      <c r="BA31" s="659"/>
      <c r="BB31" s="659"/>
      <c r="BC31" s="659"/>
      <c r="BD31" s="659"/>
      <c r="BE31" s="659"/>
      <c r="BF31" s="660"/>
      <c r="BG31" s="739">
        <v>99.9</v>
      </c>
      <c r="BH31" s="662"/>
      <c r="BI31" s="662"/>
      <c r="BJ31" s="662"/>
      <c r="BK31" s="662"/>
      <c r="BL31" s="662"/>
      <c r="BM31" s="667">
        <v>99.2</v>
      </c>
      <c r="BN31" s="740"/>
      <c r="BO31" s="740"/>
      <c r="BP31" s="740"/>
      <c r="BQ31" s="701"/>
      <c r="BR31" s="739">
        <v>99.9</v>
      </c>
      <c r="BS31" s="662"/>
      <c r="BT31" s="662"/>
      <c r="BU31" s="662"/>
      <c r="BV31" s="662"/>
      <c r="BW31" s="662"/>
      <c r="BX31" s="667">
        <v>99</v>
      </c>
      <c r="BY31" s="740"/>
      <c r="BZ31" s="740"/>
      <c r="CA31" s="740"/>
      <c r="CB31" s="701"/>
      <c r="CD31" s="747"/>
      <c r="CE31" s="748"/>
      <c r="CF31" s="705" t="s">
        <v>312</v>
      </c>
      <c r="CG31" s="702"/>
      <c r="CH31" s="702"/>
      <c r="CI31" s="702"/>
      <c r="CJ31" s="702"/>
      <c r="CK31" s="702"/>
      <c r="CL31" s="702"/>
      <c r="CM31" s="702"/>
      <c r="CN31" s="702"/>
      <c r="CO31" s="702"/>
      <c r="CP31" s="702"/>
      <c r="CQ31" s="703"/>
      <c r="CR31" s="661">
        <v>14755</v>
      </c>
      <c r="CS31" s="662"/>
      <c r="CT31" s="662"/>
      <c r="CU31" s="662"/>
      <c r="CV31" s="662"/>
      <c r="CW31" s="662"/>
      <c r="CX31" s="662"/>
      <c r="CY31" s="663"/>
      <c r="CZ31" s="666">
        <v>0.3</v>
      </c>
      <c r="DA31" s="695"/>
      <c r="DB31" s="695"/>
      <c r="DC31" s="696"/>
      <c r="DD31" s="669">
        <v>14755</v>
      </c>
      <c r="DE31" s="662"/>
      <c r="DF31" s="662"/>
      <c r="DG31" s="662"/>
      <c r="DH31" s="662"/>
      <c r="DI31" s="662"/>
      <c r="DJ31" s="662"/>
      <c r="DK31" s="663"/>
      <c r="DL31" s="669">
        <v>14755</v>
      </c>
      <c r="DM31" s="662"/>
      <c r="DN31" s="662"/>
      <c r="DO31" s="662"/>
      <c r="DP31" s="662"/>
      <c r="DQ31" s="662"/>
      <c r="DR31" s="662"/>
      <c r="DS31" s="662"/>
      <c r="DT31" s="662"/>
      <c r="DU31" s="662"/>
      <c r="DV31" s="663"/>
      <c r="DW31" s="666">
        <v>0.5</v>
      </c>
      <c r="DX31" s="695"/>
      <c r="DY31" s="695"/>
      <c r="DZ31" s="695"/>
      <c r="EA31" s="695"/>
      <c r="EB31" s="695"/>
      <c r="EC31" s="697"/>
    </row>
    <row r="32" spans="2:133" ht="11.25" customHeight="1">
      <c r="B32" s="658" t="s">
        <v>313</v>
      </c>
      <c r="C32" s="659"/>
      <c r="D32" s="659"/>
      <c r="E32" s="659"/>
      <c r="F32" s="659"/>
      <c r="G32" s="659"/>
      <c r="H32" s="659"/>
      <c r="I32" s="659"/>
      <c r="J32" s="659"/>
      <c r="K32" s="659"/>
      <c r="L32" s="659"/>
      <c r="M32" s="659"/>
      <c r="N32" s="659"/>
      <c r="O32" s="659"/>
      <c r="P32" s="659"/>
      <c r="Q32" s="660"/>
      <c r="R32" s="661">
        <v>275121</v>
      </c>
      <c r="S32" s="664"/>
      <c r="T32" s="664"/>
      <c r="U32" s="664"/>
      <c r="V32" s="664"/>
      <c r="W32" s="664"/>
      <c r="X32" s="664"/>
      <c r="Y32" s="665"/>
      <c r="Z32" s="723">
        <v>5.6</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0"/>
      <c r="AV32" s="230"/>
      <c r="AW32" s="230"/>
      <c r="AX32" s="673" t="s">
        <v>314</v>
      </c>
      <c r="AY32" s="674"/>
      <c r="AZ32" s="674"/>
      <c r="BA32" s="674"/>
      <c r="BB32" s="674"/>
      <c r="BC32" s="674"/>
      <c r="BD32" s="674"/>
      <c r="BE32" s="674"/>
      <c r="BF32" s="675"/>
      <c r="BG32" s="738">
        <v>100</v>
      </c>
      <c r="BH32" s="677"/>
      <c r="BI32" s="677"/>
      <c r="BJ32" s="677"/>
      <c r="BK32" s="677"/>
      <c r="BL32" s="677"/>
      <c r="BM32" s="721">
        <v>98.6</v>
      </c>
      <c r="BN32" s="677"/>
      <c r="BO32" s="677"/>
      <c r="BP32" s="677"/>
      <c r="BQ32" s="714"/>
      <c r="BR32" s="738">
        <v>100</v>
      </c>
      <c r="BS32" s="677"/>
      <c r="BT32" s="677"/>
      <c r="BU32" s="677"/>
      <c r="BV32" s="677"/>
      <c r="BW32" s="677"/>
      <c r="BX32" s="721">
        <v>98.6</v>
      </c>
      <c r="BY32" s="677"/>
      <c r="BZ32" s="677"/>
      <c r="CA32" s="677"/>
      <c r="CB32" s="714"/>
      <c r="CD32" s="749"/>
      <c r="CE32" s="750"/>
      <c r="CF32" s="705" t="s">
        <v>315</v>
      </c>
      <c r="CG32" s="702"/>
      <c r="CH32" s="702"/>
      <c r="CI32" s="702"/>
      <c r="CJ32" s="702"/>
      <c r="CK32" s="702"/>
      <c r="CL32" s="702"/>
      <c r="CM32" s="702"/>
      <c r="CN32" s="702"/>
      <c r="CO32" s="702"/>
      <c r="CP32" s="702"/>
      <c r="CQ32" s="703"/>
      <c r="CR32" s="661">
        <v>2</v>
      </c>
      <c r="CS32" s="664"/>
      <c r="CT32" s="664"/>
      <c r="CU32" s="664"/>
      <c r="CV32" s="664"/>
      <c r="CW32" s="664"/>
      <c r="CX32" s="664"/>
      <c r="CY32" s="665"/>
      <c r="CZ32" s="666">
        <v>0</v>
      </c>
      <c r="DA32" s="695"/>
      <c r="DB32" s="695"/>
      <c r="DC32" s="696"/>
      <c r="DD32" s="669">
        <v>2</v>
      </c>
      <c r="DE32" s="664"/>
      <c r="DF32" s="664"/>
      <c r="DG32" s="664"/>
      <c r="DH32" s="664"/>
      <c r="DI32" s="664"/>
      <c r="DJ32" s="664"/>
      <c r="DK32" s="665"/>
      <c r="DL32" s="669">
        <v>2</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316</v>
      </c>
      <c r="C33" s="659"/>
      <c r="D33" s="659"/>
      <c r="E33" s="659"/>
      <c r="F33" s="659"/>
      <c r="G33" s="659"/>
      <c r="H33" s="659"/>
      <c r="I33" s="659"/>
      <c r="J33" s="659"/>
      <c r="K33" s="659"/>
      <c r="L33" s="659"/>
      <c r="M33" s="659"/>
      <c r="N33" s="659"/>
      <c r="O33" s="659"/>
      <c r="P33" s="659"/>
      <c r="Q33" s="660"/>
      <c r="R33" s="661">
        <v>153622</v>
      </c>
      <c r="S33" s="664"/>
      <c r="T33" s="664"/>
      <c r="U33" s="664"/>
      <c r="V33" s="664"/>
      <c r="W33" s="664"/>
      <c r="X33" s="664"/>
      <c r="Y33" s="665"/>
      <c r="Z33" s="723">
        <v>3.1</v>
      </c>
      <c r="AA33" s="723"/>
      <c r="AB33" s="723"/>
      <c r="AC33" s="723"/>
      <c r="AD33" s="724" t="s">
        <v>129</v>
      </c>
      <c r="AE33" s="724"/>
      <c r="AF33" s="724"/>
      <c r="AG33" s="724"/>
      <c r="AH33" s="724"/>
      <c r="AI33" s="724"/>
      <c r="AJ33" s="724"/>
      <c r="AK33" s="724"/>
      <c r="AL33" s="666" t="s">
        <v>129</v>
      </c>
      <c r="AM33" s="667"/>
      <c r="AN33" s="667"/>
      <c r="AO33" s="725"/>
      <c r="AP33" s="231"/>
      <c r="AQ33" s="232"/>
      <c r="AR33" s="228"/>
      <c r="AS33" s="229"/>
      <c r="AT33" s="229"/>
      <c r="AU33" s="229"/>
      <c r="AV33" s="229"/>
      <c r="AW33" s="229"/>
      <c r="AX33" s="229"/>
      <c r="AY33" s="229"/>
      <c r="AZ33" s="229"/>
      <c r="BA33" s="229"/>
      <c r="BB33" s="229"/>
      <c r="BC33" s="229"/>
      <c r="BD33" s="229"/>
      <c r="BE33" s="229"/>
      <c r="BF33" s="229"/>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D33" s="705" t="s">
        <v>317</v>
      </c>
      <c r="CE33" s="702"/>
      <c r="CF33" s="702"/>
      <c r="CG33" s="702"/>
      <c r="CH33" s="702"/>
      <c r="CI33" s="702"/>
      <c r="CJ33" s="702"/>
      <c r="CK33" s="702"/>
      <c r="CL33" s="702"/>
      <c r="CM33" s="702"/>
      <c r="CN33" s="702"/>
      <c r="CO33" s="702"/>
      <c r="CP33" s="702"/>
      <c r="CQ33" s="703"/>
      <c r="CR33" s="661">
        <v>2402449</v>
      </c>
      <c r="CS33" s="662"/>
      <c r="CT33" s="662"/>
      <c r="CU33" s="662"/>
      <c r="CV33" s="662"/>
      <c r="CW33" s="662"/>
      <c r="CX33" s="662"/>
      <c r="CY33" s="663"/>
      <c r="CZ33" s="666">
        <v>51.2</v>
      </c>
      <c r="DA33" s="695"/>
      <c r="DB33" s="695"/>
      <c r="DC33" s="696"/>
      <c r="DD33" s="669">
        <v>1664145</v>
      </c>
      <c r="DE33" s="662"/>
      <c r="DF33" s="662"/>
      <c r="DG33" s="662"/>
      <c r="DH33" s="662"/>
      <c r="DI33" s="662"/>
      <c r="DJ33" s="662"/>
      <c r="DK33" s="663"/>
      <c r="DL33" s="669">
        <v>1057351</v>
      </c>
      <c r="DM33" s="662"/>
      <c r="DN33" s="662"/>
      <c r="DO33" s="662"/>
      <c r="DP33" s="662"/>
      <c r="DQ33" s="662"/>
      <c r="DR33" s="662"/>
      <c r="DS33" s="662"/>
      <c r="DT33" s="662"/>
      <c r="DU33" s="662"/>
      <c r="DV33" s="663"/>
      <c r="DW33" s="666">
        <v>36</v>
      </c>
      <c r="DX33" s="695"/>
      <c r="DY33" s="695"/>
      <c r="DZ33" s="695"/>
      <c r="EA33" s="695"/>
      <c r="EB33" s="695"/>
      <c r="EC33" s="697"/>
    </row>
    <row r="34" spans="2:133" ht="11.25" customHeight="1">
      <c r="B34" s="658" t="s">
        <v>318</v>
      </c>
      <c r="C34" s="659"/>
      <c r="D34" s="659"/>
      <c r="E34" s="659"/>
      <c r="F34" s="659"/>
      <c r="G34" s="659"/>
      <c r="H34" s="659"/>
      <c r="I34" s="659"/>
      <c r="J34" s="659"/>
      <c r="K34" s="659"/>
      <c r="L34" s="659"/>
      <c r="M34" s="659"/>
      <c r="N34" s="659"/>
      <c r="O34" s="659"/>
      <c r="P34" s="659"/>
      <c r="Q34" s="660"/>
      <c r="R34" s="661">
        <v>88029</v>
      </c>
      <c r="S34" s="664"/>
      <c r="T34" s="664"/>
      <c r="U34" s="664"/>
      <c r="V34" s="664"/>
      <c r="W34" s="664"/>
      <c r="X34" s="664"/>
      <c r="Y34" s="665"/>
      <c r="Z34" s="723">
        <v>1.8</v>
      </c>
      <c r="AA34" s="723"/>
      <c r="AB34" s="723"/>
      <c r="AC34" s="723"/>
      <c r="AD34" s="724">
        <v>1157</v>
      </c>
      <c r="AE34" s="724"/>
      <c r="AF34" s="724"/>
      <c r="AG34" s="724"/>
      <c r="AH34" s="724"/>
      <c r="AI34" s="724"/>
      <c r="AJ34" s="724"/>
      <c r="AK34" s="724"/>
      <c r="AL34" s="666">
        <v>0</v>
      </c>
      <c r="AM34" s="667"/>
      <c r="AN34" s="667"/>
      <c r="AO34" s="725"/>
      <c r="AP34" s="233"/>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832252</v>
      </c>
      <c r="CS34" s="664"/>
      <c r="CT34" s="664"/>
      <c r="CU34" s="664"/>
      <c r="CV34" s="664"/>
      <c r="CW34" s="664"/>
      <c r="CX34" s="664"/>
      <c r="CY34" s="665"/>
      <c r="CZ34" s="666">
        <v>17.8</v>
      </c>
      <c r="DA34" s="695"/>
      <c r="DB34" s="695"/>
      <c r="DC34" s="696"/>
      <c r="DD34" s="669">
        <v>637627</v>
      </c>
      <c r="DE34" s="664"/>
      <c r="DF34" s="664"/>
      <c r="DG34" s="664"/>
      <c r="DH34" s="664"/>
      <c r="DI34" s="664"/>
      <c r="DJ34" s="664"/>
      <c r="DK34" s="665"/>
      <c r="DL34" s="669">
        <v>587607</v>
      </c>
      <c r="DM34" s="664"/>
      <c r="DN34" s="664"/>
      <c r="DO34" s="664"/>
      <c r="DP34" s="664"/>
      <c r="DQ34" s="664"/>
      <c r="DR34" s="664"/>
      <c r="DS34" s="664"/>
      <c r="DT34" s="664"/>
      <c r="DU34" s="664"/>
      <c r="DV34" s="665"/>
      <c r="DW34" s="666">
        <v>20</v>
      </c>
      <c r="DX34" s="695"/>
      <c r="DY34" s="695"/>
      <c r="DZ34" s="695"/>
      <c r="EA34" s="695"/>
      <c r="EB34" s="695"/>
      <c r="EC34" s="697"/>
    </row>
    <row r="35" spans="2:133" ht="11.25" customHeight="1">
      <c r="B35" s="658" t="s">
        <v>322</v>
      </c>
      <c r="C35" s="659"/>
      <c r="D35" s="659"/>
      <c r="E35" s="659"/>
      <c r="F35" s="659"/>
      <c r="G35" s="659"/>
      <c r="H35" s="659"/>
      <c r="I35" s="659"/>
      <c r="J35" s="659"/>
      <c r="K35" s="659"/>
      <c r="L35" s="659"/>
      <c r="M35" s="659"/>
      <c r="N35" s="659"/>
      <c r="O35" s="659"/>
      <c r="P35" s="659"/>
      <c r="Q35" s="660"/>
      <c r="R35" s="661">
        <v>454955</v>
      </c>
      <c r="S35" s="664"/>
      <c r="T35" s="664"/>
      <c r="U35" s="664"/>
      <c r="V35" s="664"/>
      <c r="W35" s="664"/>
      <c r="X35" s="664"/>
      <c r="Y35" s="665"/>
      <c r="Z35" s="723">
        <v>9.3000000000000007</v>
      </c>
      <c r="AA35" s="723"/>
      <c r="AB35" s="723"/>
      <c r="AC35" s="723"/>
      <c r="AD35" s="724" t="s">
        <v>129</v>
      </c>
      <c r="AE35" s="724"/>
      <c r="AF35" s="724"/>
      <c r="AG35" s="724"/>
      <c r="AH35" s="724"/>
      <c r="AI35" s="724"/>
      <c r="AJ35" s="724"/>
      <c r="AK35" s="724"/>
      <c r="AL35" s="666" t="s">
        <v>234</v>
      </c>
      <c r="AM35" s="667"/>
      <c r="AN35" s="667"/>
      <c r="AO35" s="725"/>
      <c r="AP35" s="233"/>
      <c r="AQ35" s="729" t="s">
        <v>323</v>
      </c>
      <c r="AR35" s="730"/>
      <c r="AS35" s="730"/>
      <c r="AT35" s="730"/>
      <c r="AU35" s="730"/>
      <c r="AV35" s="730"/>
      <c r="AW35" s="730"/>
      <c r="AX35" s="730"/>
      <c r="AY35" s="731"/>
      <c r="AZ35" s="726">
        <v>311096</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17047</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66653</v>
      </c>
      <c r="CS35" s="662"/>
      <c r="CT35" s="662"/>
      <c r="CU35" s="662"/>
      <c r="CV35" s="662"/>
      <c r="CW35" s="662"/>
      <c r="CX35" s="662"/>
      <c r="CY35" s="663"/>
      <c r="CZ35" s="666">
        <v>1.4</v>
      </c>
      <c r="DA35" s="695"/>
      <c r="DB35" s="695"/>
      <c r="DC35" s="696"/>
      <c r="DD35" s="669">
        <v>56458</v>
      </c>
      <c r="DE35" s="662"/>
      <c r="DF35" s="662"/>
      <c r="DG35" s="662"/>
      <c r="DH35" s="662"/>
      <c r="DI35" s="662"/>
      <c r="DJ35" s="662"/>
      <c r="DK35" s="663"/>
      <c r="DL35" s="669">
        <v>29829</v>
      </c>
      <c r="DM35" s="662"/>
      <c r="DN35" s="662"/>
      <c r="DO35" s="662"/>
      <c r="DP35" s="662"/>
      <c r="DQ35" s="662"/>
      <c r="DR35" s="662"/>
      <c r="DS35" s="662"/>
      <c r="DT35" s="662"/>
      <c r="DU35" s="662"/>
      <c r="DV35" s="663"/>
      <c r="DW35" s="666">
        <v>1</v>
      </c>
      <c r="DX35" s="695"/>
      <c r="DY35" s="695"/>
      <c r="DZ35" s="695"/>
      <c r="EA35" s="695"/>
      <c r="EB35" s="695"/>
      <c r="EC35" s="697"/>
    </row>
    <row r="36" spans="2:133" ht="11.25" customHeight="1">
      <c r="B36" s="658" t="s">
        <v>326</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234</v>
      </c>
      <c r="AA36" s="723"/>
      <c r="AB36" s="723"/>
      <c r="AC36" s="723"/>
      <c r="AD36" s="724" t="s">
        <v>129</v>
      </c>
      <c r="AE36" s="724"/>
      <c r="AF36" s="724"/>
      <c r="AG36" s="724"/>
      <c r="AH36" s="724"/>
      <c r="AI36" s="724"/>
      <c r="AJ36" s="724"/>
      <c r="AK36" s="724"/>
      <c r="AL36" s="666" t="s">
        <v>129</v>
      </c>
      <c r="AM36" s="667"/>
      <c r="AN36" s="667"/>
      <c r="AO36" s="725"/>
      <c r="AQ36" s="698" t="s">
        <v>327</v>
      </c>
      <c r="AR36" s="699"/>
      <c r="AS36" s="699"/>
      <c r="AT36" s="699"/>
      <c r="AU36" s="699"/>
      <c r="AV36" s="699"/>
      <c r="AW36" s="699"/>
      <c r="AX36" s="699"/>
      <c r="AY36" s="700"/>
      <c r="AZ36" s="661">
        <v>91748</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17047</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958111</v>
      </c>
      <c r="CS36" s="664"/>
      <c r="CT36" s="664"/>
      <c r="CU36" s="664"/>
      <c r="CV36" s="664"/>
      <c r="CW36" s="664"/>
      <c r="CX36" s="664"/>
      <c r="CY36" s="665"/>
      <c r="CZ36" s="666">
        <v>20.399999999999999</v>
      </c>
      <c r="DA36" s="695"/>
      <c r="DB36" s="695"/>
      <c r="DC36" s="696"/>
      <c r="DD36" s="669">
        <v>515165</v>
      </c>
      <c r="DE36" s="664"/>
      <c r="DF36" s="664"/>
      <c r="DG36" s="664"/>
      <c r="DH36" s="664"/>
      <c r="DI36" s="664"/>
      <c r="DJ36" s="664"/>
      <c r="DK36" s="665"/>
      <c r="DL36" s="669">
        <v>340962</v>
      </c>
      <c r="DM36" s="664"/>
      <c r="DN36" s="664"/>
      <c r="DO36" s="664"/>
      <c r="DP36" s="664"/>
      <c r="DQ36" s="664"/>
      <c r="DR36" s="664"/>
      <c r="DS36" s="664"/>
      <c r="DT36" s="664"/>
      <c r="DU36" s="664"/>
      <c r="DV36" s="665"/>
      <c r="DW36" s="666">
        <v>11.6</v>
      </c>
      <c r="DX36" s="695"/>
      <c r="DY36" s="695"/>
      <c r="DZ36" s="695"/>
      <c r="EA36" s="695"/>
      <c r="EB36" s="695"/>
      <c r="EC36" s="697"/>
    </row>
    <row r="37" spans="2:133" ht="11.25" customHeight="1">
      <c r="B37" s="658" t="s">
        <v>330</v>
      </c>
      <c r="C37" s="659"/>
      <c r="D37" s="659"/>
      <c r="E37" s="659"/>
      <c r="F37" s="659"/>
      <c r="G37" s="659"/>
      <c r="H37" s="659"/>
      <c r="I37" s="659"/>
      <c r="J37" s="659"/>
      <c r="K37" s="659"/>
      <c r="L37" s="659"/>
      <c r="M37" s="659"/>
      <c r="N37" s="659"/>
      <c r="O37" s="659"/>
      <c r="P37" s="659"/>
      <c r="Q37" s="660"/>
      <c r="R37" s="661">
        <v>110755</v>
      </c>
      <c r="S37" s="664"/>
      <c r="T37" s="664"/>
      <c r="U37" s="664"/>
      <c r="V37" s="664"/>
      <c r="W37" s="664"/>
      <c r="X37" s="664"/>
      <c r="Y37" s="665"/>
      <c r="Z37" s="723">
        <v>2.2999999999999998</v>
      </c>
      <c r="AA37" s="723"/>
      <c r="AB37" s="723"/>
      <c r="AC37" s="723"/>
      <c r="AD37" s="724" t="s">
        <v>129</v>
      </c>
      <c r="AE37" s="724"/>
      <c r="AF37" s="724"/>
      <c r="AG37" s="724"/>
      <c r="AH37" s="724"/>
      <c r="AI37" s="724"/>
      <c r="AJ37" s="724"/>
      <c r="AK37" s="724"/>
      <c r="AL37" s="666" t="s">
        <v>129</v>
      </c>
      <c r="AM37" s="667"/>
      <c r="AN37" s="667"/>
      <c r="AO37" s="725"/>
      <c r="AQ37" s="698" t="s">
        <v>331</v>
      </c>
      <c r="AR37" s="699"/>
      <c r="AS37" s="699"/>
      <c r="AT37" s="699"/>
      <c r="AU37" s="699"/>
      <c r="AV37" s="699"/>
      <c r="AW37" s="699"/>
      <c r="AX37" s="699"/>
      <c r="AY37" s="700"/>
      <c r="AZ37" s="661">
        <v>7530</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495</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168859</v>
      </c>
      <c r="CS37" s="662"/>
      <c r="CT37" s="662"/>
      <c r="CU37" s="662"/>
      <c r="CV37" s="662"/>
      <c r="CW37" s="662"/>
      <c r="CX37" s="662"/>
      <c r="CY37" s="663"/>
      <c r="CZ37" s="666">
        <v>3.6</v>
      </c>
      <c r="DA37" s="695"/>
      <c r="DB37" s="695"/>
      <c r="DC37" s="696"/>
      <c r="DD37" s="669">
        <v>168859</v>
      </c>
      <c r="DE37" s="662"/>
      <c r="DF37" s="662"/>
      <c r="DG37" s="662"/>
      <c r="DH37" s="662"/>
      <c r="DI37" s="662"/>
      <c r="DJ37" s="662"/>
      <c r="DK37" s="663"/>
      <c r="DL37" s="669">
        <v>163462</v>
      </c>
      <c r="DM37" s="662"/>
      <c r="DN37" s="662"/>
      <c r="DO37" s="662"/>
      <c r="DP37" s="662"/>
      <c r="DQ37" s="662"/>
      <c r="DR37" s="662"/>
      <c r="DS37" s="662"/>
      <c r="DT37" s="662"/>
      <c r="DU37" s="662"/>
      <c r="DV37" s="663"/>
      <c r="DW37" s="666">
        <v>5.6</v>
      </c>
      <c r="DX37" s="695"/>
      <c r="DY37" s="695"/>
      <c r="DZ37" s="695"/>
      <c r="EA37" s="695"/>
      <c r="EB37" s="695"/>
      <c r="EC37" s="697"/>
    </row>
    <row r="38" spans="2:133" ht="11.25" customHeight="1">
      <c r="B38" s="673" t="s">
        <v>334</v>
      </c>
      <c r="C38" s="674"/>
      <c r="D38" s="674"/>
      <c r="E38" s="674"/>
      <c r="F38" s="674"/>
      <c r="G38" s="674"/>
      <c r="H38" s="674"/>
      <c r="I38" s="674"/>
      <c r="J38" s="674"/>
      <c r="K38" s="674"/>
      <c r="L38" s="674"/>
      <c r="M38" s="674"/>
      <c r="N38" s="674"/>
      <c r="O38" s="674"/>
      <c r="P38" s="674"/>
      <c r="Q38" s="675"/>
      <c r="R38" s="676">
        <v>4883265</v>
      </c>
      <c r="S38" s="713"/>
      <c r="T38" s="713"/>
      <c r="U38" s="713"/>
      <c r="V38" s="713"/>
      <c r="W38" s="713"/>
      <c r="X38" s="713"/>
      <c r="Y38" s="718"/>
      <c r="Z38" s="719">
        <v>100</v>
      </c>
      <c r="AA38" s="719"/>
      <c r="AB38" s="719"/>
      <c r="AC38" s="719"/>
      <c r="AD38" s="720">
        <v>2823802</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t="s">
        <v>234</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1232</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211818</v>
      </c>
      <c r="CS38" s="664"/>
      <c r="CT38" s="664"/>
      <c r="CU38" s="664"/>
      <c r="CV38" s="664"/>
      <c r="CW38" s="664"/>
      <c r="CX38" s="664"/>
      <c r="CY38" s="665"/>
      <c r="CZ38" s="666">
        <v>4.5</v>
      </c>
      <c r="DA38" s="695"/>
      <c r="DB38" s="695"/>
      <c r="DC38" s="696"/>
      <c r="DD38" s="669">
        <v>190056</v>
      </c>
      <c r="DE38" s="664"/>
      <c r="DF38" s="664"/>
      <c r="DG38" s="664"/>
      <c r="DH38" s="664"/>
      <c r="DI38" s="664"/>
      <c r="DJ38" s="664"/>
      <c r="DK38" s="665"/>
      <c r="DL38" s="669">
        <v>98953</v>
      </c>
      <c r="DM38" s="664"/>
      <c r="DN38" s="664"/>
      <c r="DO38" s="664"/>
      <c r="DP38" s="664"/>
      <c r="DQ38" s="664"/>
      <c r="DR38" s="664"/>
      <c r="DS38" s="664"/>
      <c r="DT38" s="664"/>
      <c r="DU38" s="664"/>
      <c r="DV38" s="665"/>
      <c r="DW38" s="666">
        <v>3.4</v>
      </c>
      <c r="DX38" s="695"/>
      <c r="DY38" s="695"/>
      <c r="DZ38" s="695"/>
      <c r="EA38" s="695"/>
      <c r="EB38" s="695"/>
      <c r="EC38" s="697"/>
    </row>
    <row r="39" spans="2:133" ht="11.25" customHeight="1">
      <c r="AQ39" s="698" t="s">
        <v>338</v>
      </c>
      <c r="AR39" s="699"/>
      <c r="AS39" s="699"/>
      <c r="AT39" s="699"/>
      <c r="AU39" s="699"/>
      <c r="AV39" s="699"/>
      <c r="AW39" s="699"/>
      <c r="AX39" s="699"/>
      <c r="AY39" s="700"/>
      <c r="AZ39" s="661" t="s">
        <v>234</v>
      </c>
      <c r="BA39" s="664"/>
      <c r="BB39" s="664"/>
      <c r="BC39" s="664"/>
      <c r="BD39" s="662"/>
      <c r="BE39" s="662"/>
      <c r="BF39" s="701"/>
      <c r="BG39" s="706" t="s">
        <v>339</v>
      </c>
      <c r="BH39" s="707"/>
      <c r="BI39" s="707"/>
      <c r="BJ39" s="707"/>
      <c r="BK39" s="707"/>
      <c r="BL39" s="234"/>
      <c r="BM39" s="702" t="s">
        <v>340</v>
      </c>
      <c r="BN39" s="702"/>
      <c r="BO39" s="702"/>
      <c r="BP39" s="702"/>
      <c r="BQ39" s="702"/>
      <c r="BR39" s="702"/>
      <c r="BS39" s="702"/>
      <c r="BT39" s="702"/>
      <c r="BU39" s="703"/>
      <c r="BV39" s="661">
        <v>152</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232390</v>
      </c>
      <c r="CS39" s="662"/>
      <c r="CT39" s="662"/>
      <c r="CU39" s="662"/>
      <c r="CV39" s="662"/>
      <c r="CW39" s="662"/>
      <c r="CX39" s="662"/>
      <c r="CY39" s="663"/>
      <c r="CZ39" s="666">
        <v>5</v>
      </c>
      <c r="DA39" s="695"/>
      <c r="DB39" s="695"/>
      <c r="DC39" s="696"/>
      <c r="DD39" s="669">
        <v>213614</v>
      </c>
      <c r="DE39" s="662"/>
      <c r="DF39" s="662"/>
      <c r="DG39" s="662"/>
      <c r="DH39" s="662"/>
      <c r="DI39" s="662"/>
      <c r="DJ39" s="662"/>
      <c r="DK39" s="663"/>
      <c r="DL39" s="669" t="s">
        <v>234</v>
      </c>
      <c r="DM39" s="662"/>
      <c r="DN39" s="662"/>
      <c r="DO39" s="662"/>
      <c r="DP39" s="662"/>
      <c r="DQ39" s="662"/>
      <c r="DR39" s="662"/>
      <c r="DS39" s="662"/>
      <c r="DT39" s="662"/>
      <c r="DU39" s="662"/>
      <c r="DV39" s="663"/>
      <c r="DW39" s="666" t="s">
        <v>129</v>
      </c>
      <c r="DX39" s="695"/>
      <c r="DY39" s="695"/>
      <c r="DZ39" s="695"/>
      <c r="EA39" s="695"/>
      <c r="EB39" s="695"/>
      <c r="EC39" s="697"/>
    </row>
    <row r="40" spans="2:133" ht="11.25" customHeight="1">
      <c r="AQ40" s="698" t="s">
        <v>342</v>
      </c>
      <c r="AR40" s="699"/>
      <c r="AS40" s="699"/>
      <c r="AT40" s="699"/>
      <c r="AU40" s="699"/>
      <c r="AV40" s="699"/>
      <c r="AW40" s="699"/>
      <c r="AX40" s="699"/>
      <c r="AY40" s="700"/>
      <c r="AZ40" s="661">
        <v>124044</v>
      </c>
      <c r="BA40" s="664"/>
      <c r="BB40" s="664"/>
      <c r="BC40" s="664"/>
      <c r="BD40" s="662"/>
      <c r="BE40" s="662"/>
      <c r="BF40" s="701"/>
      <c r="BG40" s="706"/>
      <c r="BH40" s="707"/>
      <c r="BI40" s="707"/>
      <c r="BJ40" s="707"/>
      <c r="BK40" s="707"/>
      <c r="BL40" s="234"/>
      <c r="BM40" s="702" t="s">
        <v>343</v>
      </c>
      <c r="BN40" s="702"/>
      <c r="BO40" s="702"/>
      <c r="BP40" s="702"/>
      <c r="BQ40" s="702"/>
      <c r="BR40" s="702"/>
      <c r="BS40" s="702"/>
      <c r="BT40" s="702"/>
      <c r="BU40" s="703"/>
      <c r="BV40" s="661" t="s">
        <v>234</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101225</v>
      </c>
      <c r="CS40" s="664"/>
      <c r="CT40" s="664"/>
      <c r="CU40" s="664"/>
      <c r="CV40" s="664"/>
      <c r="CW40" s="664"/>
      <c r="CX40" s="664"/>
      <c r="CY40" s="665"/>
      <c r="CZ40" s="666">
        <v>2.2000000000000002</v>
      </c>
      <c r="DA40" s="695"/>
      <c r="DB40" s="695"/>
      <c r="DC40" s="696"/>
      <c r="DD40" s="669">
        <v>51225</v>
      </c>
      <c r="DE40" s="664"/>
      <c r="DF40" s="664"/>
      <c r="DG40" s="664"/>
      <c r="DH40" s="664"/>
      <c r="DI40" s="664"/>
      <c r="DJ40" s="664"/>
      <c r="DK40" s="665"/>
      <c r="DL40" s="669" t="s">
        <v>234</v>
      </c>
      <c r="DM40" s="664"/>
      <c r="DN40" s="664"/>
      <c r="DO40" s="664"/>
      <c r="DP40" s="664"/>
      <c r="DQ40" s="664"/>
      <c r="DR40" s="664"/>
      <c r="DS40" s="664"/>
      <c r="DT40" s="664"/>
      <c r="DU40" s="664"/>
      <c r="DV40" s="665"/>
      <c r="DW40" s="666" t="s">
        <v>234</v>
      </c>
      <c r="DX40" s="695"/>
      <c r="DY40" s="695"/>
      <c r="DZ40" s="695"/>
      <c r="EA40" s="695"/>
      <c r="EB40" s="695"/>
      <c r="EC40" s="697"/>
    </row>
    <row r="41" spans="2:133" ht="11.25" customHeight="1">
      <c r="AQ41" s="710" t="s">
        <v>345</v>
      </c>
      <c r="AR41" s="711"/>
      <c r="AS41" s="711"/>
      <c r="AT41" s="711"/>
      <c r="AU41" s="711"/>
      <c r="AV41" s="711"/>
      <c r="AW41" s="711"/>
      <c r="AX41" s="711"/>
      <c r="AY41" s="712"/>
      <c r="AZ41" s="676">
        <v>87774</v>
      </c>
      <c r="BA41" s="713"/>
      <c r="BB41" s="713"/>
      <c r="BC41" s="713"/>
      <c r="BD41" s="677"/>
      <c r="BE41" s="677"/>
      <c r="BF41" s="714"/>
      <c r="BG41" s="708"/>
      <c r="BH41" s="709"/>
      <c r="BI41" s="709"/>
      <c r="BJ41" s="709"/>
      <c r="BK41" s="709"/>
      <c r="BL41" s="235"/>
      <c r="BM41" s="715" t="s">
        <v>346</v>
      </c>
      <c r="BN41" s="715"/>
      <c r="BO41" s="715"/>
      <c r="BP41" s="715"/>
      <c r="BQ41" s="715"/>
      <c r="BR41" s="715"/>
      <c r="BS41" s="715"/>
      <c r="BT41" s="715"/>
      <c r="BU41" s="716"/>
      <c r="BV41" s="676">
        <v>219</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234</v>
      </c>
      <c r="CS41" s="662"/>
      <c r="CT41" s="662"/>
      <c r="CU41" s="662"/>
      <c r="CV41" s="662"/>
      <c r="CW41" s="662"/>
      <c r="CX41" s="662"/>
      <c r="CY41" s="663"/>
      <c r="CZ41" s="666" t="s">
        <v>234</v>
      </c>
      <c r="DA41" s="695"/>
      <c r="DB41" s="695"/>
      <c r="DC41" s="696"/>
      <c r="DD41" s="669" t="s">
        <v>234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8" t="s">
        <v>348</v>
      </c>
      <c r="C42" s="228"/>
      <c r="D42" s="228"/>
      <c r="E42" s="228"/>
      <c r="F42" s="228"/>
      <c r="G42" s="228"/>
      <c r="H42" s="228"/>
      <c r="I42" s="228"/>
      <c r="J42" s="228"/>
      <c r="K42" s="228"/>
      <c r="L42" s="228"/>
      <c r="M42" s="228"/>
      <c r="N42" s="228"/>
      <c r="O42" s="228"/>
      <c r="P42" s="228"/>
      <c r="Q42" s="228"/>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BV42" s="237"/>
      <c r="BW42" s="237"/>
      <c r="BX42" s="237"/>
      <c r="BY42" s="237"/>
      <c r="BZ42" s="237"/>
      <c r="CA42" s="237"/>
      <c r="CB42" s="237"/>
      <c r="CD42" s="658" t="s">
        <v>349</v>
      </c>
      <c r="CE42" s="659"/>
      <c r="CF42" s="659"/>
      <c r="CG42" s="659"/>
      <c r="CH42" s="659"/>
      <c r="CI42" s="659"/>
      <c r="CJ42" s="659"/>
      <c r="CK42" s="659"/>
      <c r="CL42" s="659"/>
      <c r="CM42" s="659"/>
      <c r="CN42" s="659"/>
      <c r="CO42" s="659"/>
      <c r="CP42" s="659"/>
      <c r="CQ42" s="660"/>
      <c r="CR42" s="661">
        <v>734295</v>
      </c>
      <c r="CS42" s="664"/>
      <c r="CT42" s="664"/>
      <c r="CU42" s="664"/>
      <c r="CV42" s="664"/>
      <c r="CW42" s="664"/>
      <c r="CX42" s="664"/>
      <c r="CY42" s="665"/>
      <c r="CZ42" s="666">
        <v>15.7</v>
      </c>
      <c r="DA42" s="667"/>
      <c r="DB42" s="667"/>
      <c r="DC42" s="668"/>
      <c r="DD42" s="669">
        <v>147846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8" t="s">
        <v>350</v>
      </c>
      <c r="C43" s="228"/>
      <c r="D43" s="228"/>
      <c r="E43" s="228"/>
      <c r="F43" s="228"/>
      <c r="G43" s="228"/>
      <c r="H43" s="228"/>
      <c r="I43" s="228"/>
      <c r="J43" s="228"/>
      <c r="K43" s="228"/>
      <c r="L43" s="228"/>
      <c r="M43" s="228"/>
      <c r="N43" s="228"/>
      <c r="O43" s="228"/>
      <c r="P43" s="228"/>
      <c r="Q43" s="228"/>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CD43" s="658" t="s">
        <v>351</v>
      </c>
      <c r="CE43" s="659"/>
      <c r="CF43" s="659"/>
      <c r="CG43" s="659"/>
      <c r="CH43" s="659"/>
      <c r="CI43" s="659"/>
      <c r="CJ43" s="659"/>
      <c r="CK43" s="659"/>
      <c r="CL43" s="659"/>
      <c r="CM43" s="659"/>
      <c r="CN43" s="659"/>
      <c r="CO43" s="659"/>
      <c r="CP43" s="659"/>
      <c r="CQ43" s="660"/>
      <c r="CR43" s="661">
        <v>1132</v>
      </c>
      <c r="CS43" s="662"/>
      <c r="CT43" s="662"/>
      <c r="CU43" s="662"/>
      <c r="CV43" s="662"/>
      <c r="CW43" s="662"/>
      <c r="CX43" s="662"/>
      <c r="CY43" s="663"/>
      <c r="CZ43" s="666">
        <v>0</v>
      </c>
      <c r="DA43" s="695"/>
      <c r="DB43" s="695"/>
      <c r="DC43" s="696"/>
      <c r="DD43" s="669">
        <v>1132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39" t="s">
        <v>352</v>
      </c>
      <c r="CD44" s="689" t="s">
        <v>304</v>
      </c>
      <c r="CE44" s="690"/>
      <c r="CF44" s="658" t="s">
        <v>353</v>
      </c>
      <c r="CG44" s="659"/>
      <c r="CH44" s="659"/>
      <c r="CI44" s="659"/>
      <c r="CJ44" s="659"/>
      <c r="CK44" s="659"/>
      <c r="CL44" s="659"/>
      <c r="CM44" s="659"/>
      <c r="CN44" s="659"/>
      <c r="CO44" s="659"/>
      <c r="CP44" s="659"/>
      <c r="CQ44" s="660"/>
      <c r="CR44" s="661">
        <v>733642</v>
      </c>
      <c r="CS44" s="664"/>
      <c r="CT44" s="664"/>
      <c r="CU44" s="664"/>
      <c r="CV44" s="664"/>
      <c r="CW44" s="664"/>
      <c r="CX44" s="664"/>
      <c r="CY44" s="665"/>
      <c r="CZ44" s="666">
        <v>15.6</v>
      </c>
      <c r="DA44" s="667"/>
      <c r="DB44" s="667"/>
      <c r="DC44" s="668"/>
      <c r="DD44" s="669">
        <v>147195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354</v>
      </c>
      <c r="CG45" s="659"/>
      <c r="CH45" s="659"/>
      <c r="CI45" s="659"/>
      <c r="CJ45" s="659"/>
      <c r="CK45" s="659"/>
      <c r="CL45" s="659"/>
      <c r="CM45" s="659"/>
      <c r="CN45" s="659"/>
      <c r="CO45" s="659"/>
      <c r="CP45" s="659"/>
      <c r="CQ45" s="660"/>
      <c r="CR45" s="661">
        <v>248845</v>
      </c>
      <c r="CS45" s="662"/>
      <c r="CT45" s="662"/>
      <c r="CU45" s="662"/>
      <c r="CV45" s="662"/>
      <c r="CW45" s="662"/>
      <c r="CX45" s="662"/>
      <c r="CY45" s="663"/>
      <c r="CZ45" s="666">
        <v>5.3</v>
      </c>
      <c r="DA45" s="695"/>
      <c r="DB45" s="695"/>
      <c r="DC45" s="696"/>
      <c r="DD45" s="669">
        <v>17017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355</v>
      </c>
      <c r="CG46" s="659"/>
      <c r="CH46" s="659"/>
      <c r="CI46" s="659"/>
      <c r="CJ46" s="659"/>
      <c r="CK46" s="659"/>
      <c r="CL46" s="659"/>
      <c r="CM46" s="659"/>
      <c r="CN46" s="659"/>
      <c r="CO46" s="659"/>
      <c r="CP46" s="659"/>
      <c r="CQ46" s="660"/>
      <c r="CR46" s="661">
        <v>407836</v>
      </c>
      <c r="CS46" s="664"/>
      <c r="CT46" s="664"/>
      <c r="CU46" s="664"/>
      <c r="CV46" s="664"/>
      <c r="CW46" s="664"/>
      <c r="CX46" s="664"/>
      <c r="CY46" s="665"/>
      <c r="CZ46" s="666">
        <v>8.6999999999999993</v>
      </c>
      <c r="DA46" s="667"/>
      <c r="DB46" s="667"/>
      <c r="DC46" s="668"/>
      <c r="DD46" s="669">
        <v>120848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356</v>
      </c>
      <c r="CG47" s="659"/>
      <c r="CH47" s="659"/>
      <c r="CI47" s="659"/>
      <c r="CJ47" s="659"/>
      <c r="CK47" s="659"/>
      <c r="CL47" s="659"/>
      <c r="CM47" s="659"/>
      <c r="CN47" s="659"/>
      <c r="CO47" s="659"/>
      <c r="CP47" s="659"/>
      <c r="CQ47" s="660"/>
      <c r="CR47" s="661">
        <v>653</v>
      </c>
      <c r="CS47" s="662"/>
      <c r="CT47" s="662"/>
      <c r="CU47" s="662"/>
      <c r="CV47" s="662"/>
      <c r="CW47" s="662"/>
      <c r="CX47" s="662"/>
      <c r="CY47" s="663"/>
      <c r="CZ47" s="666">
        <v>0</v>
      </c>
      <c r="DA47" s="695"/>
      <c r="DB47" s="695"/>
      <c r="DC47" s="696"/>
      <c r="DD47" s="669">
        <v>651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357</v>
      </c>
      <c r="CG48" s="659"/>
      <c r="CH48" s="659"/>
      <c r="CI48" s="659"/>
      <c r="CJ48" s="659"/>
      <c r="CK48" s="659"/>
      <c r="CL48" s="659"/>
      <c r="CM48" s="659"/>
      <c r="CN48" s="659"/>
      <c r="CO48" s="659"/>
      <c r="CP48" s="659"/>
      <c r="CQ48" s="660"/>
      <c r="CR48" s="661" t="s">
        <v>234</v>
      </c>
      <c r="CS48" s="664"/>
      <c r="CT48" s="664"/>
      <c r="CU48" s="664"/>
      <c r="CV48" s="664"/>
      <c r="CW48" s="664"/>
      <c r="CX48" s="664"/>
      <c r="CY48" s="665"/>
      <c r="CZ48" s="666" t="s">
        <v>129</v>
      </c>
      <c r="DA48" s="667"/>
      <c r="DB48" s="667"/>
      <c r="DC48" s="668"/>
      <c r="DD48" s="669" t="s">
        <v>129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358</v>
      </c>
      <c r="CE49" s="674"/>
      <c r="CF49" s="674"/>
      <c r="CG49" s="674"/>
      <c r="CH49" s="674"/>
      <c r="CI49" s="674"/>
      <c r="CJ49" s="674"/>
      <c r="CK49" s="674"/>
      <c r="CL49" s="674"/>
      <c r="CM49" s="674"/>
      <c r="CN49" s="674"/>
      <c r="CO49" s="674"/>
      <c r="CP49" s="674"/>
      <c r="CQ49" s="675"/>
      <c r="CR49" s="676">
        <v>4688445</v>
      </c>
      <c r="CS49" s="677"/>
      <c r="CT49" s="677"/>
      <c r="CU49" s="677"/>
      <c r="CV49" s="677"/>
      <c r="CW49" s="677"/>
      <c r="CX49" s="677"/>
      <c r="CY49" s="678"/>
      <c r="CZ49" s="679">
        <v>100</v>
      </c>
      <c r="DA49" s="680"/>
      <c r="DB49" s="680"/>
      <c r="DC49" s="681"/>
      <c r="DD49" s="682">
        <v>3194319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qdwKugE5wzkdKYQrxXzfuiNLtnF9M5h23IFHH+ucHYwwPQBflIe8VZnelH590kBflazuv9cpsXWtVlwE8BGF3Q==" saltValue="C60haaeF2mGCDZJLJavwh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69" sqref="AU69:AY69"/>
    </sheetView>
  </sheetViews>
  <sheetFormatPr defaultColWidth="0" defaultRowHeight="13.5" zeroHeight="1"/>
  <cols>
    <col min="1" max="130" width="2.75" style="288" customWidth="1"/>
    <col min="131" max="131" width="1.625" style="288" customWidth="1"/>
    <col min="132" max="16384" width="9" style="288" hidden="1"/>
  </cols>
  <sheetData>
    <row r="1" spans="1:131" s="246" customFormat="1" ht="11.25" customHeight="1" thickBot="1">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c r="A2" s="247" t="s">
        <v>359</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202" t="s">
        <v>360</v>
      </c>
      <c r="DK2" s="1203"/>
      <c r="DL2" s="1203"/>
      <c r="DM2" s="1203"/>
      <c r="DN2" s="1203"/>
      <c r="DO2" s="1204"/>
      <c r="DP2" s="248"/>
      <c r="DQ2" s="1202" t="s">
        <v>361</v>
      </c>
      <c r="DR2" s="1203"/>
      <c r="DS2" s="1203"/>
      <c r="DT2" s="1203"/>
      <c r="DU2" s="1203"/>
      <c r="DV2" s="1203"/>
      <c r="DW2" s="1203"/>
      <c r="DX2" s="1203"/>
      <c r="DY2" s="1203"/>
      <c r="DZ2" s="1204"/>
      <c r="EA2" s="249"/>
    </row>
    <row r="3" spans="1:131" s="246" customFormat="1" ht="11.25" customHeight="1">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c r="A4" s="1155" t="s">
        <v>362</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1"/>
      <c r="BA4" s="251"/>
      <c r="BB4" s="251"/>
      <c r="BC4" s="251"/>
      <c r="BD4" s="251"/>
      <c r="BE4" s="252"/>
      <c r="BF4" s="252"/>
      <c r="BG4" s="252"/>
      <c r="BH4" s="252"/>
      <c r="BI4" s="252"/>
      <c r="BJ4" s="252"/>
      <c r="BK4" s="252"/>
      <c r="BL4" s="252"/>
      <c r="BM4" s="252"/>
      <c r="BN4" s="252"/>
      <c r="BO4" s="252"/>
      <c r="BP4" s="252"/>
      <c r="BQ4" s="251" t="s">
        <v>363</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c r="A5" s="1087" t="s">
        <v>364</v>
      </c>
      <c r="B5" s="1088"/>
      <c r="C5" s="1088"/>
      <c r="D5" s="1088"/>
      <c r="E5" s="1088"/>
      <c r="F5" s="1088"/>
      <c r="G5" s="1088"/>
      <c r="H5" s="1088"/>
      <c r="I5" s="1088"/>
      <c r="J5" s="1088"/>
      <c r="K5" s="1088"/>
      <c r="L5" s="1088"/>
      <c r="M5" s="1088"/>
      <c r="N5" s="1088"/>
      <c r="O5" s="1088"/>
      <c r="P5" s="1089"/>
      <c r="Q5" s="1093" t="s">
        <v>365</v>
      </c>
      <c r="R5" s="1094"/>
      <c r="S5" s="1094"/>
      <c r="T5" s="1094"/>
      <c r="U5" s="1095"/>
      <c r="V5" s="1093" t="s">
        <v>366</v>
      </c>
      <c r="W5" s="1094"/>
      <c r="X5" s="1094"/>
      <c r="Y5" s="1094"/>
      <c r="Z5" s="1095"/>
      <c r="AA5" s="1093" t="s">
        <v>367</v>
      </c>
      <c r="AB5" s="1094"/>
      <c r="AC5" s="1094"/>
      <c r="AD5" s="1094"/>
      <c r="AE5" s="1094"/>
      <c r="AF5" s="1205" t="s">
        <v>368</v>
      </c>
      <c r="AG5" s="1094"/>
      <c r="AH5" s="1094"/>
      <c r="AI5" s="1094"/>
      <c r="AJ5" s="1109"/>
      <c r="AK5" s="1094" t="s">
        <v>369</v>
      </c>
      <c r="AL5" s="1094"/>
      <c r="AM5" s="1094"/>
      <c r="AN5" s="1094"/>
      <c r="AO5" s="1095"/>
      <c r="AP5" s="1093" t="s">
        <v>370</v>
      </c>
      <c r="AQ5" s="1094"/>
      <c r="AR5" s="1094"/>
      <c r="AS5" s="1094"/>
      <c r="AT5" s="1095"/>
      <c r="AU5" s="1093" t="s">
        <v>371</v>
      </c>
      <c r="AV5" s="1094"/>
      <c r="AW5" s="1094"/>
      <c r="AX5" s="1094"/>
      <c r="AY5" s="1109"/>
      <c r="AZ5" s="255"/>
      <c r="BA5" s="255"/>
      <c r="BB5" s="255"/>
      <c r="BC5" s="255"/>
      <c r="BD5" s="255"/>
      <c r="BE5" s="256"/>
      <c r="BF5" s="256"/>
      <c r="BG5" s="256"/>
      <c r="BH5" s="256"/>
      <c r="BI5" s="256"/>
      <c r="BJ5" s="256"/>
      <c r="BK5" s="256"/>
      <c r="BL5" s="256"/>
      <c r="BM5" s="256"/>
      <c r="BN5" s="256"/>
      <c r="BO5" s="256"/>
      <c r="BP5" s="256"/>
      <c r="BQ5" s="1087" t="s">
        <v>372</v>
      </c>
      <c r="BR5" s="1088"/>
      <c r="BS5" s="1088"/>
      <c r="BT5" s="1088"/>
      <c r="BU5" s="1088"/>
      <c r="BV5" s="1088"/>
      <c r="BW5" s="1088"/>
      <c r="BX5" s="1088"/>
      <c r="BY5" s="1088"/>
      <c r="BZ5" s="1088"/>
      <c r="CA5" s="1088"/>
      <c r="CB5" s="1088"/>
      <c r="CC5" s="1088"/>
      <c r="CD5" s="1088"/>
      <c r="CE5" s="1088"/>
      <c r="CF5" s="1088"/>
      <c r="CG5" s="1089"/>
      <c r="CH5" s="1093" t="s">
        <v>373</v>
      </c>
      <c r="CI5" s="1094"/>
      <c r="CJ5" s="1094"/>
      <c r="CK5" s="1094"/>
      <c r="CL5" s="1095"/>
      <c r="CM5" s="1093" t="s">
        <v>374</v>
      </c>
      <c r="CN5" s="1094"/>
      <c r="CO5" s="1094"/>
      <c r="CP5" s="1094"/>
      <c r="CQ5" s="1095"/>
      <c r="CR5" s="1093" t="s">
        <v>375</v>
      </c>
      <c r="CS5" s="1094"/>
      <c r="CT5" s="1094"/>
      <c r="CU5" s="1094"/>
      <c r="CV5" s="1095"/>
      <c r="CW5" s="1093" t="s">
        <v>376</v>
      </c>
      <c r="CX5" s="1094"/>
      <c r="CY5" s="1094"/>
      <c r="CZ5" s="1094"/>
      <c r="DA5" s="1095"/>
      <c r="DB5" s="1093" t="s">
        <v>377</v>
      </c>
      <c r="DC5" s="1094"/>
      <c r="DD5" s="1094"/>
      <c r="DE5" s="1094"/>
      <c r="DF5" s="1095"/>
      <c r="DG5" s="1190" t="s">
        <v>378</v>
      </c>
      <c r="DH5" s="1191"/>
      <c r="DI5" s="1191"/>
      <c r="DJ5" s="1191"/>
      <c r="DK5" s="1192"/>
      <c r="DL5" s="1190" t="s">
        <v>379</v>
      </c>
      <c r="DM5" s="1191"/>
      <c r="DN5" s="1191"/>
      <c r="DO5" s="1191"/>
      <c r="DP5" s="1192"/>
      <c r="DQ5" s="1093" t="s">
        <v>380</v>
      </c>
      <c r="DR5" s="1094"/>
      <c r="DS5" s="1094"/>
      <c r="DT5" s="1094"/>
      <c r="DU5" s="1095"/>
      <c r="DV5" s="1093" t="s">
        <v>371</v>
      </c>
      <c r="DW5" s="1094"/>
      <c r="DX5" s="1094"/>
      <c r="DY5" s="1094"/>
      <c r="DZ5" s="1109"/>
      <c r="EA5" s="253"/>
    </row>
    <row r="6" spans="1:131" s="254" customFormat="1" ht="26.25" customHeight="1" thickBot="1">
      <c r="A6" s="1090"/>
      <c r="B6" s="1091"/>
      <c r="C6" s="1091"/>
      <c r="D6" s="1091"/>
      <c r="E6" s="1091"/>
      <c r="F6" s="1091"/>
      <c r="G6" s="1091"/>
      <c r="H6" s="1091"/>
      <c r="I6" s="1091"/>
      <c r="J6" s="1091"/>
      <c r="K6" s="1091"/>
      <c r="L6" s="1091"/>
      <c r="M6" s="1091"/>
      <c r="N6" s="1091"/>
      <c r="O6" s="1091"/>
      <c r="P6" s="1092"/>
      <c r="Q6" s="1096"/>
      <c r="R6" s="1097"/>
      <c r="S6" s="1097"/>
      <c r="T6" s="1097"/>
      <c r="U6" s="1098"/>
      <c r="V6" s="1096"/>
      <c r="W6" s="1097"/>
      <c r="X6" s="1097"/>
      <c r="Y6" s="1097"/>
      <c r="Z6" s="1098"/>
      <c r="AA6" s="1096"/>
      <c r="AB6" s="1097"/>
      <c r="AC6" s="1097"/>
      <c r="AD6" s="1097"/>
      <c r="AE6" s="1097"/>
      <c r="AF6" s="1206"/>
      <c r="AG6" s="1097"/>
      <c r="AH6" s="1097"/>
      <c r="AI6" s="1097"/>
      <c r="AJ6" s="1110"/>
      <c r="AK6" s="1097"/>
      <c r="AL6" s="1097"/>
      <c r="AM6" s="1097"/>
      <c r="AN6" s="1097"/>
      <c r="AO6" s="1098"/>
      <c r="AP6" s="1096"/>
      <c r="AQ6" s="1097"/>
      <c r="AR6" s="1097"/>
      <c r="AS6" s="1097"/>
      <c r="AT6" s="1098"/>
      <c r="AU6" s="1096"/>
      <c r="AV6" s="1097"/>
      <c r="AW6" s="1097"/>
      <c r="AX6" s="1097"/>
      <c r="AY6" s="1110"/>
      <c r="AZ6" s="251"/>
      <c r="BA6" s="251"/>
      <c r="BB6" s="251"/>
      <c r="BC6" s="251"/>
      <c r="BD6" s="251"/>
      <c r="BE6" s="252"/>
      <c r="BF6" s="252"/>
      <c r="BG6" s="252"/>
      <c r="BH6" s="252"/>
      <c r="BI6" s="252"/>
      <c r="BJ6" s="252"/>
      <c r="BK6" s="252"/>
      <c r="BL6" s="252"/>
      <c r="BM6" s="252"/>
      <c r="BN6" s="252"/>
      <c r="BO6" s="252"/>
      <c r="BP6" s="252"/>
      <c r="BQ6" s="1090"/>
      <c r="BR6" s="1091"/>
      <c r="BS6" s="1091"/>
      <c r="BT6" s="1091"/>
      <c r="BU6" s="1091"/>
      <c r="BV6" s="1091"/>
      <c r="BW6" s="1091"/>
      <c r="BX6" s="1091"/>
      <c r="BY6" s="1091"/>
      <c r="BZ6" s="1091"/>
      <c r="CA6" s="1091"/>
      <c r="CB6" s="1091"/>
      <c r="CC6" s="1091"/>
      <c r="CD6" s="1091"/>
      <c r="CE6" s="1091"/>
      <c r="CF6" s="1091"/>
      <c r="CG6" s="1092"/>
      <c r="CH6" s="1096"/>
      <c r="CI6" s="1097"/>
      <c r="CJ6" s="1097"/>
      <c r="CK6" s="1097"/>
      <c r="CL6" s="1098"/>
      <c r="CM6" s="1096"/>
      <c r="CN6" s="1097"/>
      <c r="CO6" s="1097"/>
      <c r="CP6" s="1097"/>
      <c r="CQ6" s="1098"/>
      <c r="CR6" s="1096"/>
      <c r="CS6" s="1097"/>
      <c r="CT6" s="1097"/>
      <c r="CU6" s="1097"/>
      <c r="CV6" s="1098"/>
      <c r="CW6" s="1096"/>
      <c r="CX6" s="1097"/>
      <c r="CY6" s="1097"/>
      <c r="CZ6" s="1097"/>
      <c r="DA6" s="1098"/>
      <c r="DB6" s="1096"/>
      <c r="DC6" s="1097"/>
      <c r="DD6" s="1097"/>
      <c r="DE6" s="1097"/>
      <c r="DF6" s="1098"/>
      <c r="DG6" s="1193"/>
      <c r="DH6" s="1194"/>
      <c r="DI6" s="1194"/>
      <c r="DJ6" s="1194"/>
      <c r="DK6" s="1195"/>
      <c r="DL6" s="1193"/>
      <c r="DM6" s="1194"/>
      <c r="DN6" s="1194"/>
      <c r="DO6" s="1194"/>
      <c r="DP6" s="1195"/>
      <c r="DQ6" s="1096"/>
      <c r="DR6" s="1097"/>
      <c r="DS6" s="1097"/>
      <c r="DT6" s="1097"/>
      <c r="DU6" s="1098"/>
      <c r="DV6" s="1096"/>
      <c r="DW6" s="1097"/>
      <c r="DX6" s="1097"/>
      <c r="DY6" s="1097"/>
      <c r="DZ6" s="1110"/>
      <c r="EA6" s="253"/>
    </row>
    <row r="7" spans="1:131" s="254" customFormat="1" ht="26.25" customHeight="1" thickTop="1">
      <c r="A7" s="257">
        <v>1</v>
      </c>
      <c r="B7" s="1142" t="s">
        <v>381</v>
      </c>
      <c r="C7" s="1143"/>
      <c r="D7" s="1143"/>
      <c r="E7" s="1143"/>
      <c r="F7" s="1143"/>
      <c r="G7" s="1143"/>
      <c r="H7" s="1143"/>
      <c r="I7" s="1143"/>
      <c r="J7" s="1143"/>
      <c r="K7" s="1143"/>
      <c r="L7" s="1143"/>
      <c r="M7" s="1143"/>
      <c r="N7" s="1143"/>
      <c r="O7" s="1143"/>
      <c r="P7" s="1144"/>
      <c r="Q7" s="1196">
        <v>4883</v>
      </c>
      <c r="R7" s="1197"/>
      <c r="S7" s="1197"/>
      <c r="T7" s="1197"/>
      <c r="U7" s="1197"/>
      <c r="V7" s="1197">
        <v>4688</v>
      </c>
      <c r="W7" s="1197"/>
      <c r="X7" s="1197"/>
      <c r="Y7" s="1197"/>
      <c r="Z7" s="1197"/>
      <c r="AA7" s="1197">
        <f>Q7-V7</f>
        <v>195</v>
      </c>
      <c r="AB7" s="1197"/>
      <c r="AC7" s="1197"/>
      <c r="AD7" s="1197"/>
      <c r="AE7" s="1198"/>
      <c r="AF7" s="1199">
        <v>192</v>
      </c>
      <c r="AG7" s="1200"/>
      <c r="AH7" s="1200"/>
      <c r="AI7" s="1200"/>
      <c r="AJ7" s="1201"/>
      <c r="AK7" s="1183">
        <v>275</v>
      </c>
      <c r="AL7" s="1184"/>
      <c r="AM7" s="1184"/>
      <c r="AN7" s="1184"/>
      <c r="AO7" s="1184"/>
      <c r="AP7" s="1184">
        <v>4386</v>
      </c>
      <c r="AQ7" s="1184"/>
      <c r="AR7" s="1184"/>
      <c r="AS7" s="1184"/>
      <c r="AT7" s="1184"/>
      <c r="AU7" s="1185"/>
      <c r="AV7" s="1185"/>
      <c r="AW7" s="1185"/>
      <c r="AX7" s="1185"/>
      <c r="AY7" s="1186"/>
      <c r="AZ7" s="251"/>
      <c r="BA7" s="251"/>
      <c r="BB7" s="251"/>
      <c r="BC7" s="251"/>
      <c r="BD7" s="251"/>
      <c r="BE7" s="252"/>
      <c r="BF7" s="252"/>
      <c r="BG7" s="252"/>
      <c r="BH7" s="252"/>
      <c r="BI7" s="252"/>
      <c r="BJ7" s="252"/>
      <c r="BK7" s="252"/>
      <c r="BL7" s="252"/>
      <c r="BM7" s="252"/>
      <c r="BN7" s="252"/>
      <c r="BO7" s="252"/>
      <c r="BP7" s="252"/>
      <c r="BQ7" s="258">
        <v>1</v>
      </c>
      <c r="BR7" s="259"/>
      <c r="BS7" s="1187" t="s">
        <v>579</v>
      </c>
      <c r="BT7" s="1188"/>
      <c r="BU7" s="1188"/>
      <c r="BV7" s="1188"/>
      <c r="BW7" s="1188"/>
      <c r="BX7" s="1188"/>
      <c r="BY7" s="1188"/>
      <c r="BZ7" s="1188"/>
      <c r="CA7" s="1188"/>
      <c r="CB7" s="1188"/>
      <c r="CC7" s="1188"/>
      <c r="CD7" s="1188"/>
      <c r="CE7" s="1188"/>
      <c r="CF7" s="1188"/>
      <c r="CG7" s="1189"/>
      <c r="CH7" s="1180">
        <v>6</v>
      </c>
      <c r="CI7" s="1181"/>
      <c r="CJ7" s="1181"/>
      <c r="CK7" s="1181"/>
      <c r="CL7" s="1182"/>
      <c r="CM7" s="1180">
        <v>44</v>
      </c>
      <c r="CN7" s="1181"/>
      <c r="CO7" s="1181"/>
      <c r="CP7" s="1181"/>
      <c r="CQ7" s="1182"/>
      <c r="CR7" s="1180">
        <v>30</v>
      </c>
      <c r="CS7" s="1181"/>
      <c r="CT7" s="1181"/>
      <c r="CU7" s="1181"/>
      <c r="CV7" s="1182"/>
      <c r="CW7" s="1180" t="s">
        <v>580</v>
      </c>
      <c r="CX7" s="1181"/>
      <c r="CY7" s="1181"/>
      <c r="CZ7" s="1181"/>
      <c r="DA7" s="1182"/>
      <c r="DB7" s="1180" t="s">
        <v>580</v>
      </c>
      <c r="DC7" s="1181"/>
      <c r="DD7" s="1181"/>
      <c r="DE7" s="1181"/>
      <c r="DF7" s="1182"/>
      <c r="DG7" s="1180" t="s">
        <v>580</v>
      </c>
      <c r="DH7" s="1181"/>
      <c r="DI7" s="1181"/>
      <c r="DJ7" s="1181"/>
      <c r="DK7" s="1182"/>
      <c r="DL7" s="1180" t="s">
        <v>580</v>
      </c>
      <c r="DM7" s="1181"/>
      <c r="DN7" s="1181"/>
      <c r="DO7" s="1181"/>
      <c r="DP7" s="1182"/>
      <c r="DQ7" s="1180" t="s">
        <v>581</v>
      </c>
      <c r="DR7" s="1181"/>
      <c r="DS7" s="1181"/>
      <c r="DT7" s="1181"/>
      <c r="DU7" s="1182"/>
      <c r="DV7" s="1207"/>
      <c r="DW7" s="1208"/>
      <c r="DX7" s="1208"/>
      <c r="DY7" s="1208"/>
      <c r="DZ7" s="1209"/>
      <c r="EA7" s="253"/>
    </row>
    <row r="8" spans="1:131" s="254" customFormat="1" ht="26.25" customHeight="1">
      <c r="A8" s="260">
        <v>2</v>
      </c>
      <c r="B8" s="1129"/>
      <c r="C8" s="1130"/>
      <c r="D8" s="1130"/>
      <c r="E8" s="1130"/>
      <c r="F8" s="1130"/>
      <c r="G8" s="1130"/>
      <c r="H8" s="1130"/>
      <c r="I8" s="1130"/>
      <c r="J8" s="1130"/>
      <c r="K8" s="1130"/>
      <c r="L8" s="1130"/>
      <c r="M8" s="1130"/>
      <c r="N8" s="1130"/>
      <c r="O8" s="1130"/>
      <c r="P8" s="1131"/>
      <c r="Q8" s="1135"/>
      <c r="R8" s="1136"/>
      <c r="S8" s="1136"/>
      <c r="T8" s="1136"/>
      <c r="U8" s="1136"/>
      <c r="V8" s="1136"/>
      <c r="W8" s="1136"/>
      <c r="X8" s="1136"/>
      <c r="Y8" s="1136"/>
      <c r="Z8" s="1136"/>
      <c r="AA8" s="1136"/>
      <c r="AB8" s="1136"/>
      <c r="AC8" s="1136"/>
      <c r="AD8" s="1136"/>
      <c r="AE8" s="1137"/>
      <c r="AF8" s="1111"/>
      <c r="AG8" s="1112"/>
      <c r="AH8" s="1112"/>
      <c r="AI8" s="1112"/>
      <c r="AJ8" s="1113"/>
      <c r="AK8" s="1178"/>
      <c r="AL8" s="1179"/>
      <c r="AM8" s="1179"/>
      <c r="AN8" s="1179"/>
      <c r="AO8" s="1179"/>
      <c r="AP8" s="1179"/>
      <c r="AQ8" s="1179"/>
      <c r="AR8" s="1179"/>
      <c r="AS8" s="1179"/>
      <c r="AT8" s="1179"/>
      <c r="AU8" s="1176"/>
      <c r="AV8" s="1176"/>
      <c r="AW8" s="1176"/>
      <c r="AX8" s="1176"/>
      <c r="AY8" s="1177"/>
      <c r="AZ8" s="251"/>
      <c r="BA8" s="251"/>
      <c r="BB8" s="251"/>
      <c r="BC8" s="251"/>
      <c r="BD8" s="251"/>
      <c r="BE8" s="252"/>
      <c r="BF8" s="252"/>
      <c r="BG8" s="252"/>
      <c r="BH8" s="252"/>
      <c r="BI8" s="252"/>
      <c r="BJ8" s="252"/>
      <c r="BK8" s="252"/>
      <c r="BL8" s="252"/>
      <c r="BM8" s="252"/>
      <c r="BN8" s="252"/>
      <c r="BO8" s="252"/>
      <c r="BP8" s="252"/>
      <c r="BQ8" s="261">
        <v>2</v>
      </c>
      <c r="BR8" s="262"/>
      <c r="BS8" s="1106"/>
      <c r="BT8" s="1107"/>
      <c r="BU8" s="1107"/>
      <c r="BV8" s="1107"/>
      <c r="BW8" s="1107"/>
      <c r="BX8" s="1107"/>
      <c r="BY8" s="1107"/>
      <c r="BZ8" s="1107"/>
      <c r="CA8" s="1107"/>
      <c r="CB8" s="1107"/>
      <c r="CC8" s="1107"/>
      <c r="CD8" s="1107"/>
      <c r="CE8" s="1107"/>
      <c r="CF8" s="1107"/>
      <c r="CG8" s="1108"/>
      <c r="CH8" s="1081"/>
      <c r="CI8" s="1082"/>
      <c r="CJ8" s="1082"/>
      <c r="CK8" s="1082"/>
      <c r="CL8" s="1083"/>
      <c r="CM8" s="1081"/>
      <c r="CN8" s="1082"/>
      <c r="CO8" s="1082"/>
      <c r="CP8" s="1082"/>
      <c r="CQ8" s="1083"/>
      <c r="CR8" s="1081"/>
      <c r="CS8" s="1082"/>
      <c r="CT8" s="1082"/>
      <c r="CU8" s="1082"/>
      <c r="CV8" s="1083"/>
      <c r="CW8" s="1081"/>
      <c r="CX8" s="1082"/>
      <c r="CY8" s="1082"/>
      <c r="CZ8" s="1082"/>
      <c r="DA8" s="1083"/>
      <c r="DB8" s="1081"/>
      <c r="DC8" s="1082"/>
      <c r="DD8" s="1082"/>
      <c r="DE8" s="1082"/>
      <c r="DF8" s="1083"/>
      <c r="DG8" s="1081"/>
      <c r="DH8" s="1082"/>
      <c r="DI8" s="1082"/>
      <c r="DJ8" s="1082"/>
      <c r="DK8" s="1083"/>
      <c r="DL8" s="1081"/>
      <c r="DM8" s="1082"/>
      <c r="DN8" s="1082"/>
      <c r="DO8" s="1082"/>
      <c r="DP8" s="1083"/>
      <c r="DQ8" s="1081"/>
      <c r="DR8" s="1082"/>
      <c r="DS8" s="1082"/>
      <c r="DT8" s="1082"/>
      <c r="DU8" s="1083"/>
      <c r="DV8" s="1084"/>
      <c r="DW8" s="1085"/>
      <c r="DX8" s="1085"/>
      <c r="DY8" s="1085"/>
      <c r="DZ8" s="1086"/>
      <c r="EA8" s="253"/>
    </row>
    <row r="9" spans="1:131" s="254" customFormat="1" ht="26.25" customHeight="1">
      <c r="A9" s="260">
        <v>3</v>
      </c>
      <c r="B9" s="1129"/>
      <c r="C9" s="1130"/>
      <c r="D9" s="1130"/>
      <c r="E9" s="1130"/>
      <c r="F9" s="1130"/>
      <c r="G9" s="1130"/>
      <c r="H9" s="1130"/>
      <c r="I9" s="1130"/>
      <c r="J9" s="1130"/>
      <c r="K9" s="1130"/>
      <c r="L9" s="1130"/>
      <c r="M9" s="1130"/>
      <c r="N9" s="1130"/>
      <c r="O9" s="1130"/>
      <c r="P9" s="1131"/>
      <c r="Q9" s="1135"/>
      <c r="R9" s="1136"/>
      <c r="S9" s="1136"/>
      <c r="T9" s="1136"/>
      <c r="U9" s="1136"/>
      <c r="V9" s="1136"/>
      <c r="W9" s="1136"/>
      <c r="X9" s="1136"/>
      <c r="Y9" s="1136"/>
      <c r="Z9" s="1136"/>
      <c r="AA9" s="1136"/>
      <c r="AB9" s="1136"/>
      <c r="AC9" s="1136"/>
      <c r="AD9" s="1136"/>
      <c r="AE9" s="1137"/>
      <c r="AF9" s="1111"/>
      <c r="AG9" s="1112"/>
      <c r="AH9" s="1112"/>
      <c r="AI9" s="1112"/>
      <c r="AJ9" s="1113"/>
      <c r="AK9" s="1178"/>
      <c r="AL9" s="1179"/>
      <c r="AM9" s="1179"/>
      <c r="AN9" s="1179"/>
      <c r="AO9" s="1179"/>
      <c r="AP9" s="1179"/>
      <c r="AQ9" s="1179"/>
      <c r="AR9" s="1179"/>
      <c r="AS9" s="1179"/>
      <c r="AT9" s="1179"/>
      <c r="AU9" s="1176"/>
      <c r="AV9" s="1176"/>
      <c r="AW9" s="1176"/>
      <c r="AX9" s="1176"/>
      <c r="AY9" s="1177"/>
      <c r="AZ9" s="251"/>
      <c r="BA9" s="251"/>
      <c r="BB9" s="251"/>
      <c r="BC9" s="251"/>
      <c r="BD9" s="251"/>
      <c r="BE9" s="252"/>
      <c r="BF9" s="252"/>
      <c r="BG9" s="252"/>
      <c r="BH9" s="252"/>
      <c r="BI9" s="252"/>
      <c r="BJ9" s="252"/>
      <c r="BK9" s="252"/>
      <c r="BL9" s="252"/>
      <c r="BM9" s="252"/>
      <c r="BN9" s="252"/>
      <c r="BO9" s="252"/>
      <c r="BP9" s="252"/>
      <c r="BQ9" s="261">
        <v>3</v>
      </c>
      <c r="BR9" s="262"/>
      <c r="BS9" s="1106"/>
      <c r="BT9" s="1107"/>
      <c r="BU9" s="1107"/>
      <c r="BV9" s="1107"/>
      <c r="BW9" s="1107"/>
      <c r="BX9" s="1107"/>
      <c r="BY9" s="1107"/>
      <c r="BZ9" s="1107"/>
      <c r="CA9" s="1107"/>
      <c r="CB9" s="1107"/>
      <c r="CC9" s="1107"/>
      <c r="CD9" s="1107"/>
      <c r="CE9" s="1107"/>
      <c r="CF9" s="1107"/>
      <c r="CG9" s="1108"/>
      <c r="CH9" s="1081"/>
      <c r="CI9" s="1082"/>
      <c r="CJ9" s="1082"/>
      <c r="CK9" s="1082"/>
      <c r="CL9" s="1083"/>
      <c r="CM9" s="1081"/>
      <c r="CN9" s="1082"/>
      <c r="CO9" s="1082"/>
      <c r="CP9" s="1082"/>
      <c r="CQ9" s="1083"/>
      <c r="CR9" s="1081"/>
      <c r="CS9" s="1082"/>
      <c r="CT9" s="1082"/>
      <c r="CU9" s="1082"/>
      <c r="CV9" s="1083"/>
      <c r="CW9" s="1081"/>
      <c r="CX9" s="1082"/>
      <c r="CY9" s="1082"/>
      <c r="CZ9" s="1082"/>
      <c r="DA9" s="1083"/>
      <c r="DB9" s="1081"/>
      <c r="DC9" s="1082"/>
      <c r="DD9" s="1082"/>
      <c r="DE9" s="1082"/>
      <c r="DF9" s="1083"/>
      <c r="DG9" s="1081"/>
      <c r="DH9" s="1082"/>
      <c r="DI9" s="1082"/>
      <c r="DJ9" s="1082"/>
      <c r="DK9" s="1083"/>
      <c r="DL9" s="1081"/>
      <c r="DM9" s="1082"/>
      <c r="DN9" s="1082"/>
      <c r="DO9" s="1082"/>
      <c r="DP9" s="1083"/>
      <c r="DQ9" s="1081"/>
      <c r="DR9" s="1082"/>
      <c r="DS9" s="1082"/>
      <c r="DT9" s="1082"/>
      <c r="DU9" s="1083"/>
      <c r="DV9" s="1084"/>
      <c r="DW9" s="1085"/>
      <c r="DX9" s="1085"/>
      <c r="DY9" s="1085"/>
      <c r="DZ9" s="1086"/>
      <c r="EA9" s="253"/>
    </row>
    <row r="10" spans="1:131" s="254" customFormat="1" ht="26.25" customHeight="1">
      <c r="A10" s="260">
        <v>4</v>
      </c>
      <c r="B10" s="1129"/>
      <c r="C10" s="1130"/>
      <c r="D10" s="1130"/>
      <c r="E10" s="1130"/>
      <c r="F10" s="1130"/>
      <c r="G10" s="1130"/>
      <c r="H10" s="1130"/>
      <c r="I10" s="1130"/>
      <c r="J10" s="1130"/>
      <c r="K10" s="1130"/>
      <c r="L10" s="1130"/>
      <c r="M10" s="1130"/>
      <c r="N10" s="1130"/>
      <c r="O10" s="1130"/>
      <c r="P10" s="1131"/>
      <c r="Q10" s="1135"/>
      <c r="R10" s="1136"/>
      <c r="S10" s="1136"/>
      <c r="T10" s="1136"/>
      <c r="U10" s="1136"/>
      <c r="V10" s="1136"/>
      <c r="W10" s="1136"/>
      <c r="X10" s="1136"/>
      <c r="Y10" s="1136"/>
      <c r="Z10" s="1136"/>
      <c r="AA10" s="1136"/>
      <c r="AB10" s="1136"/>
      <c r="AC10" s="1136"/>
      <c r="AD10" s="1136"/>
      <c r="AE10" s="1137"/>
      <c r="AF10" s="1111"/>
      <c r="AG10" s="1112"/>
      <c r="AH10" s="1112"/>
      <c r="AI10" s="1112"/>
      <c r="AJ10" s="1113"/>
      <c r="AK10" s="1178"/>
      <c r="AL10" s="1179"/>
      <c r="AM10" s="1179"/>
      <c r="AN10" s="1179"/>
      <c r="AO10" s="1179"/>
      <c r="AP10" s="1179"/>
      <c r="AQ10" s="1179"/>
      <c r="AR10" s="1179"/>
      <c r="AS10" s="1179"/>
      <c r="AT10" s="1179"/>
      <c r="AU10" s="1176"/>
      <c r="AV10" s="1176"/>
      <c r="AW10" s="1176"/>
      <c r="AX10" s="1176"/>
      <c r="AY10" s="1177"/>
      <c r="AZ10" s="251"/>
      <c r="BA10" s="251"/>
      <c r="BB10" s="251"/>
      <c r="BC10" s="251"/>
      <c r="BD10" s="251"/>
      <c r="BE10" s="252"/>
      <c r="BF10" s="252"/>
      <c r="BG10" s="252"/>
      <c r="BH10" s="252"/>
      <c r="BI10" s="252"/>
      <c r="BJ10" s="252"/>
      <c r="BK10" s="252"/>
      <c r="BL10" s="252"/>
      <c r="BM10" s="252"/>
      <c r="BN10" s="252"/>
      <c r="BO10" s="252"/>
      <c r="BP10" s="252"/>
      <c r="BQ10" s="261">
        <v>4</v>
      </c>
      <c r="BR10" s="262"/>
      <c r="BS10" s="1106"/>
      <c r="BT10" s="1107"/>
      <c r="BU10" s="1107"/>
      <c r="BV10" s="1107"/>
      <c r="BW10" s="1107"/>
      <c r="BX10" s="1107"/>
      <c r="BY10" s="1107"/>
      <c r="BZ10" s="1107"/>
      <c r="CA10" s="1107"/>
      <c r="CB10" s="1107"/>
      <c r="CC10" s="1107"/>
      <c r="CD10" s="1107"/>
      <c r="CE10" s="1107"/>
      <c r="CF10" s="1107"/>
      <c r="CG10" s="1108"/>
      <c r="CH10" s="1081"/>
      <c r="CI10" s="1082"/>
      <c r="CJ10" s="1082"/>
      <c r="CK10" s="1082"/>
      <c r="CL10" s="1083"/>
      <c r="CM10" s="1081"/>
      <c r="CN10" s="1082"/>
      <c r="CO10" s="1082"/>
      <c r="CP10" s="1082"/>
      <c r="CQ10" s="1083"/>
      <c r="CR10" s="1081"/>
      <c r="CS10" s="1082"/>
      <c r="CT10" s="1082"/>
      <c r="CU10" s="1082"/>
      <c r="CV10" s="1083"/>
      <c r="CW10" s="1081"/>
      <c r="CX10" s="1082"/>
      <c r="CY10" s="1082"/>
      <c r="CZ10" s="1082"/>
      <c r="DA10" s="1083"/>
      <c r="DB10" s="1081"/>
      <c r="DC10" s="1082"/>
      <c r="DD10" s="1082"/>
      <c r="DE10" s="1082"/>
      <c r="DF10" s="1083"/>
      <c r="DG10" s="1081"/>
      <c r="DH10" s="1082"/>
      <c r="DI10" s="1082"/>
      <c r="DJ10" s="1082"/>
      <c r="DK10" s="1083"/>
      <c r="DL10" s="1081"/>
      <c r="DM10" s="1082"/>
      <c r="DN10" s="1082"/>
      <c r="DO10" s="1082"/>
      <c r="DP10" s="1083"/>
      <c r="DQ10" s="1081"/>
      <c r="DR10" s="1082"/>
      <c r="DS10" s="1082"/>
      <c r="DT10" s="1082"/>
      <c r="DU10" s="1083"/>
      <c r="DV10" s="1084"/>
      <c r="DW10" s="1085"/>
      <c r="DX10" s="1085"/>
      <c r="DY10" s="1085"/>
      <c r="DZ10" s="1086"/>
      <c r="EA10" s="253"/>
    </row>
    <row r="11" spans="1:131" s="254" customFormat="1" ht="26.25" customHeight="1">
      <c r="A11" s="260">
        <v>5</v>
      </c>
      <c r="B11" s="1129"/>
      <c r="C11" s="1130"/>
      <c r="D11" s="1130"/>
      <c r="E11" s="1130"/>
      <c r="F11" s="1130"/>
      <c r="G11" s="1130"/>
      <c r="H11" s="1130"/>
      <c r="I11" s="1130"/>
      <c r="J11" s="1130"/>
      <c r="K11" s="1130"/>
      <c r="L11" s="1130"/>
      <c r="M11" s="1130"/>
      <c r="N11" s="1130"/>
      <c r="O11" s="1130"/>
      <c r="P11" s="1131"/>
      <c r="Q11" s="1135"/>
      <c r="R11" s="1136"/>
      <c r="S11" s="1136"/>
      <c r="T11" s="1136"/>
      <c r="U11" s="1136"/>
      <c r="V11" s="1136"/>
      <c r="W11" s="1136"/>
      <c r="X11" s="1136"/>
      <c r="Y11" s="1136"/>
      <c r="Z11" s="1136"/>
      <c r="AA11" s="1136"/>
      <c r="AB11" s="1136"/>
      <c r="AC11" s="1136"/>
      <c r="AD11" s="1136"/>
      <c r="AE11" s="1137"/>
      <c r="AF11" s="1111"/>
      <c r="AG11" s="1112"/>
      <c r="AH11" s="1112"/>
      <c r="AI11" s="1112"/>
      <c r="AJ11" s="1113"/>
      <c r="AK11" s="1178"/>
      <c r="AL11" s="1179"/>
      <c r="AM11" s="1179"/>
      <c r="AN11" s="1179"/>
      <c r="AO11" s="1179"/>
      <c r="AP11" s="1179"/>
      <c r="AQ11" s="1179"/>
      <c r="AR11" s="1179"/>
      <c r="AS11" s="1179"/>
      <c r="AT11" s="1179"/>
      <c r="AU11" s="1176"/>
      <c r="AV11" s="1176"/>
      <c r="AW11" s="1176"/>
      <c r="AX11" s="1176"/>
      <c r="AY11" s="1177"/>
      <c r="AZ11" s="251"/>
      <c r="BA11" s="251"/>
      <c r="BB11" s="251"/>
      <c r="BC11" s="251"/>
      <c r="BD11" s="251"/>
      <c r="BE11" s="252"/>
      <c r="BF11" s="252"/>
      <c r="BG11" s="252"/>
      <c r="BH11" s="252"/>
      <c r="BI11" s="252"/>
      <c r="BJ11" s="252"/>
      <c r="BK11" s="252"/>
      <c r="BL11" s="252"/>
      <c r="BM11" s="252"/>
      <c r="BN11" s="252"/>
      <c r="BO11" s="252"/>
      <c r="BP11" s="252"/>
      <c r="BQ11" s="261">
        <v>5</v>
      </c>
      <c r="BR11" s="262"/>
      <c r="BS11" s="1106"/>
      <c r="BT11" s="1107"/>
      <c r="BU11" s="1107"/>
      <c r="BV11" s="1107"/>
      <c r="BW11" s="1107"/>
      <c r="BX11" s="1107"/>
      <c r="BY11" s="1107"/>
      <c r="BZ11" s="1107"/>
      <c r="CA11" s="1107"/>
      <c r="CB11" s="1107"/>
      <c r="CC11" s="1107"/>
      <c r="CD11" s="1107"/>
      <c r="CE11" s="1107"/>
      <c r="CF11" s="1107"/>
      <c r="CG11" s="1108"/>
      <c r="CH11" s="1081"/>
      <c r="CI11" s="1082"/>
      <c r="CJ11" s="1082"/>
      <c r="CK11" s="1082"/>
      <c r="CL11" s="1083"/>
      <c r="CM11" s="1081"/>
      <c r="CN11" s="1082"/>
      <c r="CO11" s="1082"/>
      <c r="CP11" s="1082"/>
      <c r="CQ11" s="1083"/>
      <c r="CR11" s="1081"/>
      <c r="CS11" s="1082"/>
      <c r="CT11" s="1082"/>
      <c r="CU11" s="1082"/>
      <c r="CV11" s="1083"/>
      <c r="CW11" s="1081"/>
      <c r="CX11" s="1082"/>
      <c r="CY11" s="1082"/>
      <c r="CZ11" s="1082"/>
      <c r="DA11" s="1083"/>
      <c r="DB11" s="1081"/>
      <c r="DC11" s="1082"/>
      <c r="DD11" s="1082"/>
      <c r="DE11" s="1082"/>
      <c r="DF11" s="1083"/>
      <c r="DG11" s="1081"/>
      <c r="DH11" s="1082"/>
      <c r="DI11" s="1082"/>
      <c r="DJ11" s="1082"/>
      <c r="DK11" s="1083"/>
      <c r="DL11" s="1081"/>
      <c r="DM11" s="1082"/>
      <c r="DN11" s="1082"/>
      <c r="DO11" s="1082"/>
      <c r="DP11" s="1083"/>
      <c r="DQ11" s="1081"/>
      <c r="DR11" s="1082"/>
      <c r="DS11" s="1082"/>
      <c r="DT11" s="1082"/>
      <c r="DU11" s="1083"/>
      <c r="DV11" s="1084"/>
      <c r="DW11" s="1085"/>
      <c r="DX11" s="1085"/>
      <c r="DY11" s="1085"/>
      <c r="DZ11" s="1086"/>
      <c r="EA11" s="253"/>
    </row>
    <row r="12" spans="1:131" s="254" customFormat="1" ht="26.25" customHeight="1">
      <c r="A12" s="260">
        <v>6</v>
      </c>
      <c r="B12" s="1129"/>
      <c r="C12" s="1130"/>
      <c r="D12" s="1130"/>
      <c r="E12" s="1130"/>
      <c r="F12" s="1130"/>
      <c r="G12" s="1130"/>
      <c r="H12" s="1130"/>
      <c r="I12" s="1130"/>
      <c r="J12" s="1130"/>
      <c r="K12" s="1130"/>
      <c r="L12" s="1130"/>
      <c r="M12" s="1130"/>
      <c r="N12" s="1130"/>
      <c r="O12" s="1130"/>
      <c r="P12" s="1131"/>
      <c r="Q12" s="1135"/>
      <c r="R12" s="1136"/>
      <c r="S12" s="1136"/>
      <c r="T12" s="1136"/>
      <c r="U12" s="1136"/>
      <c r="V12" s="1136"/>
      <c r="W12" s="1136"/>
      <c r="X12" s="1136"/>
      <c r="Y12" s="1136"/>
      <c r="Z12" s="1136"/>
      <c r="AA12" s="1136"/>
      <c r="AB12" s="1136"/>
      <c r="AC12" s="1136"/>
      <c r="AD12" s="1136"/>
      <c r="AE12" s="1137"/>
      <c r="AF12" s="1111"/>
      <c r="AG12" s="1112"/>
      <c r="AH12" s="1112"/>
      <c r="AI12" s="1112"/>
      <c r="AJ12" s="1113"/>
      <c r="AK12" s="1178"/>
      <c r="AL12" s="1179"/>
      <c r="AM12" s="1179"/>
      <c r="AN12" s="1179"/>
      <c r="AO12" s="1179"/>
      <c r="AP12" s="1179"/>
      <c r="AQ12" s="1179"/>
      <c r="AR12" s="1179"/>
      <c r="AS12" s="1179"/>
      <c r="AT12" s="1179"/>
      <c r="AU12" s="1176"/>
      <c r="AV12" s="1176"/>
      <c r="AW12" s="1176"/>
      <c r="AX12" s="1176"/>
      <c r="AY12" s="1177"/>
      <c r="AZ12" s="251"/>
      <c r="BA12" s="251"/>
      <c r="BB12" s="251"/>
      <c r="BC12" s="251"/>
      <c r="BD12" s="251"/>
      <c r="BE12" s="252"/>
      <c r="BF12" s="252"/>
      <c r="BG12" s="252"/>
      <c r="BH12" s="252"/>
      <c r="BI12" s="252"/>
      <c r="BJ12" s="252"/>
      <c r="BK12" s="252"/>
      <c r="BL12" s="252"/>
      <c r="BM12" s="252"/>
      <c r="BN12" s="252"/>
      <c r="BO12" s="252"/>
      <c r="BP12" s="252"/>
      <c r="BQ12" s="261">
        <v>6</v>
      </c>
      <c r="BR12" s="262"/>
      <c r="BS12" s="1106"/>
      <c r="BT12" s="1107"/>
      <c r="BU12" s="1107"/>
      <c r="BV12" s="1107"/>
      <c r="BW12" s="1107"/>
      <c r="BX12" s="1107"/>
      <c r="BY12" s="1107"/>
      <c r="BZ12" s="1107"/>
      <c r="CA12" s="1107"/>
      <c r="CB12" s="1107"/>
      <c r="CC12" s="1107"/>
      <c r="CD12" s="1107"/>
      <c r="CE12" s="1107"/>
      <c r="CF12" s="1107"/>
      <c r="CG12" s="1108"/>
      <c r="CH12" s="1081"/>
      <c r="CI12" s="1082"/>
      <c r="CJ12" s="1082"/>
      <c r="CK12" s="1082"/>
      <c r="CL12" s="1083"/>
      <c r="CM12" s="1081"/>
      <c r="CN12" s="1082"/>
      <c r="CO12" s="1082"/>
      <c r="CP12" s="1082"/>
      <c r="CQ12" s="1083"/>
      <c r="CR12" s="1081"/>
      <c r="CS12" s="1082"/>
      <c r="CT12" s="1082"/>
      <c r="CU12" s="1082"/>
      <c r="CV12" s="1083"/>
      <c r="CW12" s="1081"/>
      <c r="CX12" s="1082"/>
      <c r="CY12" s="1082"/>
      <c r="CZ12" s="1082"/>
      <c r="DA12" s="1083"/>
      <c r="DB12" s="1081"/>
      <c r="DC12" s="1082"/>
      <c r="DD12" s="1082"/>
      <c r="DE12" s="1082"/>
      <c r="DF12" s="1083"/>
      <c r="DG12" s="1081"/>
      <c r="DH12" s="1082"/>
      <c r="DI12" s="1082"/>
      <c r="DJ12" s="1082"/>
      <c r="DK12" s="1083"/>
      <c r="DL12" s="1081"/>
      <c r="DM12" s="1082"/>
      <c r="DN12" s="1082"/>
      <c r="DO12" s="1082"/>
      <c r="DP12" s="1083"/>
      <c r="DQ12" s="1081"/>
      <c r="DR12" s="1082"/>
      <c r="DS12" s="1082"/>
      <c r="DT12" s="1082"/>
      <c r="DU12" s="1083"/>
      <c r="DV12" s="1084"/>
      <c r="DW12" s="1085"/>
      <c r="DX12" s="1085"/>
      <c r="DY12" s="1085"/>
      <c r="DZ12" s="1086"/>
      <c r="EA12" s="253"/>
    </row>
    <row r="13" spans="1:131" s="254" customFormat="1" ht="26.25" customHeight="1">
      <c r="A13" s="260">
        <v>7</v>
      </c>
      <c r="B13" s="1129"/>
      <c r="C13" s="1130"/>
      <c r="D13" s="1130"/>
      <c r="E13" s="1130"/>
      <c r="F13" s="1130"/>
      <c r="G13" s="1130"/>
      <c r="H13" s="1130"/>
      <c r="I13" s="1130"/>
      <c r="J13" s="1130"/>
      <c r="K13" s="1130"/>
      <c r="L13" s="1130"/>
      <c r="M13" s="1130"/>
      <c r="N13" s="1130"/>
      <c r="O13" s="1130"/>
      <c r="P13" s="1131"/>
      <c r="Q13" s="1135"/>
      <c r="R13" s="1136"/>
      <c r="S13" s="1136"/>
      <c r="T13" s="1136"/>
      <c r="U13" s="1136"/>
      <c r="V13" s="1136"/>
      <c r="W13" s="1136"/>
      <c r="X13" s="1136"/>
      <c r="Y13" s="1136"/>
      <c r="Z13" s="1136"/>
      <c r="AA13" s="1136"/>
      <c r="AB13" s="1136"/>
      <c r="AC13" s="1136"/>
      <c r="AD13" s="1136"/>
      <c r="AE13" s="1137"/>
      <c r="AF13" s="1111"/>
      <c r="AG13" s="1112"/>
      <c r="AH13" s="1112"/>
      <c r="AI13" s="1112"/>
      <c r="AJ13" s="1113"/>
      <c r="AK13" s="1178"/>
      <c r="AL13" s="1179"/>
      <c r="AM13" s="1179"/>
      <c r="AN13" s="1179"/>
      <c r="AO13" s="1179"/>
      <c r="AP13" s="1179"/>
      <c r="AQ13" s="1179"/>
      <c r="AR13" s="1179"/>
      <c r="AS13" s="1179"/>
      <c r="AT13" s="1179"/>
      <c r="AU13" s="1176"/>
      <c r="AV13" s="1176"/>
      <c r="AW13" s="1176"/>
      <c r="AX13" s="1176"/>
      <c r="AY13" s="1177"/>
      <c r="AZ13" s="251"/>
      <c r="BA13" s="251"/>
      <c r="BB13" s="251"/>
      <c r="BC13" s="251"/>
      <c r="BD13" s="251"/>
      <c r="BE13" s="252"/>
      <c r="BF13" s="252"/>
      <c r="BG13" s="252"/>
      <c r="BH13" s="252"/>
      <c r="BI13" s="252"/>
      <c r="BJ13" s="252"/>
      <c r="BK13" s="252"/>
      <c r="BL13" s="252"/>
      <c r="BM13" s="252"/>
      <c r="BN13" s="252"/>
      <c r="BO13" s="252"/>
      <c r="BP13" s="252"/>
      <c r="BQ13" s="261">
        <v>7</v>
      </c>
      <c r="BR13" s="262"/>
      <c r="BS13" s="1106"/>
      <c r="BT13" s="1107"/>
      <c r="BU13" s="1107"/>
      <c r="BV13" s="1107"/>
      <c r="BW13" s="1107"/>
      <c r="BX13" s="1107"/>
      <c r="BY13" s="1107"/>
      <c r="BZ13" s="1107"/>
      <c r="CA13" s="1107"/>
      <c r="CB13" s="1107"/>
      <c r="CC13" s="1107"/>
      <c r="CD13" s="1107"/>
      <c r="CE13" s="1107"/>
      <c r="CF13" s="1107"/>
      <c r="CG13" s="1108"/>
      <c r="CH13" s="1081"/>
      <c r="CI13" s="1082"/>
      <c r="CJ13" s="1082"/>
      <c r="CK13" s="1082"/>
      <c r="CL13" s="1083"/>
      <c r="CM13" s="1081"/>
      <c r="CN13" s="1082"/>
      <c r="CO13" s="1082"/>
      <c r="CP13" s="1082"/>
      <c r="CQ13" s="1083"/>
      <c r="CR13" s="1081"/>
      <c r="CS13" s="1082"/>
      <c r="CT13" s="1082"/>
      <c r="CU13" s="1082"/>
      <c r="CV13" s="1083"/>
      <c r="CW13" s="1081"/>
      <c r="CX13" s="1082"/>
      <c r="CY13" s="1082"/>
      <c r="CZ13" s="1082"/>
      <c r="DA13" s="1083"/>
      <c r="DB13" s="1081"/>
      <c r="DC13" s="1082"/>
      <c r="DD13" s="1082"/>
      <c r="DE13" s="1082"/>
      <c r="DF13" s="1083"/>
      <c r="DG13" s="1081"/>
      <c r="DH13" s="1082"/>
      <c r="DI13" s="1082"/>
      <c r="DJ13" s="1082"/>
      <c r="DK13" s="1083"/>
      <c r="DL13" s="1081"/>
      <c r="DM13" s="1082"/>
      <c r="DN13" s="1082"/>
      <c r="DO13" s="1082"/>
      <c r="DP13" s="1083"/>
      <c r="DQ13" s="1081"/>
      <c r="DR13" s="1082"/>
      <c r="DS13" s="1082"/>
      <c r="DT13" s="1082"/>
      <c r="DU13" s="1083"/>
      <c r="DV13" s="1084"/>
      <c r="DW13" s="1085"/>
      <c r="DX13" s="1085"/>
      <c r="DY13" s="1085"/>
      <c r="DZ13" s="1086"/>
      <c r="EA13" s="253"/>
    </row>
    <row r="14" spans="1:131" s="254" customFormat="1" ht="26.25" customHeight="1">
      <c r="A14" s="260">
        <v>8</v>
      </c>
      <c r="B14" s="1129"/>
      <c r="C14" s="1130"/>
      <c r="D14" s="1130"/>
      <c r="E14" s="1130"/>
      <c r="F14" s="1130"/>
      <c r="G14" s="1130"/>
      <c r="H14" s="1130"/>
      <c r="I14" s="1130"/>
      <c r="J14" s="1130"/>
      <c r="K14" s="1130"/>
      <c r="L14" s="1130"/>
      <c r="M14" s="1130"/>
      <c r="N14" s="1130"/>
      <c r="O14" s="1130"/>
      <c r="P14" s="1131"/>
      <c r="Q14" s="1135"/>
      <c r="R14" s="1136"/>
      <c r="S14" s="1136"/>
      <c r="T14" s="1136"/>
      <c r="U14" s="1136"/>
      <c r="V14" s="1136"/>
      <c r="W14" s="1136"/>
      <c r="X14" s="1136"/>
      <c r="Y14" s="1136"/>
      <c r="Z14" s="1136"/>
      <c r="AA14" s="1136"/>
      <c r="AB14" s="1136"/>
      <c r="AC14" s="1136"/>
      <c r="AD14" s="1136"/>
      <c r="AE14" s="1137"/>
      <c r="AF14" s="1111"/>
      <c r="AG14" s="1112"/>
      <c r="AH14" s="1112"/>
      <c r="AI14" s="1112"/>
      <c r="AJ14" s="1113"/>
      <c r="AK14" s="1178"/>
      <c r="AL14" s="1179"/>
      <c r="AM14" s="1179"/>
      <c r="AN14" s="1179"/>
      <c r="AO14" s="1179"/>
      <c r="AP14" s="1179"/>
      <c r="AQ14" s="1179"/>
      <c r="AR14" s="1179"/>
      <c r="AS14" s="1179"/>
      <c r="AT14" s="1179"/>
      <c r="AU14" s="1176"/>
      <c r="AV14" s="1176"/>
      <c r="AW14" s="1176"/>
      <c r="AX14" s="1176"/>
      <c r="AY14" s="1177"/>
      <c r="AZ14" s="251"/>
      <c r="BA14" s="251"/>
      <c r="BB14" s="251"/>
      <c r="BC14" s="251"/>
      <c r="BD14" s="251"/>
      <c r="BE14" s="252"/>
      <c r="BF14" s="252"/>
      <c r="BG14" s="252"/>
      <c r="BH14" s="252"/>
      <c r="BI14" s="252"/>
      <c r="BJ14" s="252"/>
      <c r="BK14" s="252"/>
      <c r="BL14" s="252"/>
      <c r="BM14" s="252"/>
      <c r="BN14" s="252"/>
      <c r="BO14" s="252"/>
      <c r="BP14" s="252"/>
      <c r="BQ14" s="261">
        <v>8</v>
      </c>
      <c r="BR14" s="262"/>
      <c r="BS14" s="1106"/>
      <c r="BT14" s="1107"/>
      <c r="BU14" s="1107"/>
      <c r="BV14" s="1107"/>
      <c r="BW14" s="1107"/>
      <c r="BX14" s="1107"/>
      <c r="BY14" s="1107"/>
      <c r="BZ14" s="1107"/>
      <c r="CA14" s="1107"/>
      <c r="CB14" s="1107"/>
      <c r="CC14" s="1107"/>
      <c r="CD14" s="1107"/>
      <c r="CE14" s="1107"/>
      <c r="CF14" s="1107"/>
      <c r="CG14" s="1108"/>
      <c r="CH14" s="1081"/>
      <c r="CI14" s="1082"/>
      <c r="CJ14" s="1082"/>
      <c r="CK14" s="1082"/>
      <c r="CL14" s="1083"/>
      <c r="CM14" s="1081"/>
      <c r="CN14" s="1082"/>
      <c r="CO14" s="1082"/>
      <c r="CP14" s="1082"/>
      <c r="CQ14" s="1083"/>
      <c r="CR14" s="1081"/>
      <c r="CS14" s="1082"/>
      <c r="CT14" s="1082"/>
      <c r="CU14" s="1082"/>
      <c r="CV14" s="1083"/>
      <c r="CW14" s="1081"/>
      <c r="CX14" s="1082"/>
      <c r="CY14" s="1082"/>
      <c r="CZ14" s="1082"/>
      <c r="DA14" s="1083"/>
      <c r="DB14" s="1081"/>
      <c r="DC14" s="1082"/>
      <c r="DD14" s="1082"/>
      <c r="DE14" s="1082"/>
      <c r="DF14" s="1083"/>
      <c r="DG14" s="1081"/>
      <c r="DH14" s="1082"/>
      <c r="DI14" s="1082"/>
      <c r="DJ14" s="1082"/>
      <c r="DK14" s="1083"/>
      <c r="DL14" s="1081"/>
      <c r="DM14" s="1082"/>
      <c r="DN14" s="1082"/>
      <c r="DO14" s="1082"/>
      <c r="DP14" s="1083"/>
      <c r="DQ14" s="1081"/>
      <c r="DR14" s="1082"/>
      <c r="DS14" s="1082"/>
      <c r="DT14" s="1082"/>
      <c r="DU14" s="1083"/>
      <c r="DV14" s="1084"/>
      <c r="DW14" s="1085"/>
      <c r="DX14" s="1085"/>
      <c r="DY14" s="1085"/>
      <c r="DZ14" s="1086"/>
      <c r="EA14" s="253"/>
    </row>
    <row r="15" spans="1:131" s="254" customFormat="1" ht="26.25" customHeight="1">
      <c r="A15" s="260">
        <v>9</v>
      </c>
      <c r="B15" s="1129"/>
      <c r="C15" s="1130"/>
      <c r="D15" s="1130"/>
      <c r="E15" s="1130"/>
      <c r="F15" s="1130"/>
      <c r="G15" s="1130"/>
      <c r="H15" s="1130"/>
      <c r="I15" s="1130"/>
      <c r="J15" s="1130"/>
      <c r="K15" s="1130"/>
      <c r="L15" s="1130"/>
      <c r="M15" s="1130"/>
      <c r="N15" s="1130"/>
      <c r="O15" s="1130"/>
      <c r="P15" s="1131"/>
      <c r="Q15" s="1135"/>
      <c r="R15" s="1136"/>
      <c r="S15" s="1136"/>
      <c r="T15" s="1136"/>
      <c r="U15" s="1136"/>
      <c r="V15" s="1136"/>
      <c r="W15" s="1136"/>
      <c r="X15" s="1136"/>
      <c r="Y15" s="1136"/>
      <c r="Z15" s="1136"/>
      <c r="AA15" s="1136"/>
      <c r="AB15" s="1136"/>
      <c r="AC15" s="1136"/>
      <c r="AD15" s="1136"/>
      <c r="AE15" s="1137"/>
      <c r="AF15" s="1111"/>
      <c r="AG15" s="1112"/>
      <c r="AH15" s="1112"/>
      <c r="AI15" s="1112"/>
      <c r="AJ15" s="1113"/>
      <c r="AK15" s="1178"/>
      <c r="AL15" s="1179"/>
      <c r="AM15" s="1179"/>
      <c r="AN15" s="1179"/>
      <c r="AO15" s="1179"/>
      <c r="AP15" s="1179"/>
      <c r="AQ15" s="1179"/>
      <c r="AR15" s="1179"/>
      <c r="AS15" s="1179"/>
      <c r="AT15" s="1179"/>
      <c r="AU15" s="1176"/>
      <c r="AV15" s="1176"/>
      <c r="AW15" s="1176"/>
      <c r="AX15" s="1176"/>
      <c r="AY15" s="1177"/>
      <c r="AZ15" s="251"/>
      <c r="BA15" s="251"/>
      <c r="BB15" s="251"/>
      <c r="BC15" s="251"/>
      <c r="BD15" s="251"/>
      <c r="BE15" s="252"/>
      <c r="BF15" s="252"/>
      <c r="BG15" s="252"/>
      <c r="BH15" s="252"/>
      <c r="BI15" s="252"/>
      <c r="BJ15" s="252"/>
      <c r="BK15" s="252"/>
      <c r="BL15" s="252"/>
      <c r="BM15" s="252"/>
      <c r="BN15" s="252"/>
      <c r="BO15" s="252"/>
      <c r="BP15" s="252"/>
      <c r="BQ15" s="261">
        <v>9</v>
      </c>
      <c r="BR15" s="262"/>
      <c r="BS15" s="1106"/>
      <c r="BT15" s="1107"/>
      <c r="BU15" s="1107"/>
      <c r="BV15" s="1107"/>
      <c r="BW15" s="1107"/>
      <c r="BX15" s="1107"/>
      <c r="BY15" s="1107"/>
      <c r="BZ15" s="1107"/>
      <c r="CA15" s="1107"/>
      <c r="CB15" s="1107"/>
      <c r="CC15" s="1107"/>
      <c r="CD15" s="1107"/>
      <c r="CE15" s="1107"/>
      <c r="CF15" s="1107"/>
      <c r="CG15" s="1108"/>
      <c r="CH15" s="1081"/>
      <c r="CI15" s="1082"/>
      <c r="CJ15" s="1082"/>
      <c r="CK15" s="1082"/>
      <c r="CL15" s="1083"/>
      <c r="CM15" s="1081"/>
      <c r="CN15" s="1082"/>
      <c r="CO15" s="1082"/>
      <c r="CP15" s="1082"/>
      <c r="CQ15" s="1083"/>
      <c r="CR15" s="1081"/>
      <c r="CS15" s="1082"/>
      <c r="CT15" s="1082"/>
      <c r="CU15" s="1082"/>
      <c r="CV15" s="1083"/>
      <c r="CW15" s="1081"/>
      <c r="CX15" s="1082"/>
      <c r="CY15" s="1082"/>
      <c r="CZ15" s="1082"/>
      <c r="DA15" s="1083"/>
      <c r="DB15" s="1081"/>
      <c r="DC15" s="1082"/>
      <c r="DD15" s="1082"/>
      <c r="DE15" s="1082"/>
      <c r="DF15" s="1083"/>
      <c r="DG15" s="1081"/>
      <c r="DH15" s="1082"/>
      <c r="DI15" s="1082"/>
      <c r="DJ15" s="1082"/>
      <c r="DK15" s="1083"/>
      <c r="DL15" s="1081"/>
      <c r="DM15" s="1082"/>
      <c r="DN15" s="1082"/>
      <c r="DO15" s="1082"/>
      <c r="DP15" s="1083"/>
      <c r="DQ15" s="1081"/>
      <c r="DR15" s="1082"/>
      <c r="DS15" s="1082"/>
      <c r="DT15" s="1082"/>
      <c r="DU15" s="1083"/>
      <c r="DV15" s="1084"/>
      <c r="DW15" s="1085"/>
      <c r="DX15" s="1085"/>
      <c r="DY15" s="1085"/>
      <c r="DZ15" s="1086"/>
      <c r="EA15" s="253"/>
    </row>
    <row r="16" spans="1:131" s="254" customFormat="1" ht="26.25" customHeight="1">
      <c r="A16" s="260">
        <v>10</v>
      </c>
      <c r="B16" s="1129"/>
      <c r="C16" s="1130"/>
      <c r="D16" s="1130"/>
      <c r="E16" s="1130"/>
      <c r="F16" s="1130"/>
      <c r="G16" s="1130"/>
      <c r="H16" s="1130"/>
      <c r="I16" s="1130"/>
      <c r="J16" s="1130"/>
      <c r="K16" s="1130"/>
      <c r="L16" s="1130"/>
      <c r="M16" s="1130"/>
      <c r="N16" s="1130"/>
      <c r="O16" s="1130"/>
      <c r="P16" s="1131"/>
      <c r="Q16" s="1135"/>
      <c r="R16" s="1136"/>
      <c r="S16" s="1136"/>
      <c r="T16" s="1136"/>
      <c r="U16" s="1136"/>
      <c r="V16" s="1136"/>
      <c r="W16" s="1136"/>
      <c r="X16" s="1136"/>
      <c r="Y16" s="1136"/>
      <c r="Z16" s="1136"/>
      <c r="AA16" s="1136"/>
      <c r="AB16" s="1136"/>
      <c r="AC16" s="1136"/>
      <c r="AD16" s="1136"/>
      <c r="AE16" s="1137"/>
      <c r="AF16" s="1111"/>
      <c r="AG16" s="1112"/>
      <c r="AH16" s="1112"/>
      <c r="AI16" s="1112"/>
      <c r="AJ16" s="1113"/>
      <c r="AK16" s="1178"/>
      <c r="AL16" s="1179"/>
      <c r="AM16" s="1179"/>
      <c r="AN16" s="1179"/>
      <c r="AO16" s="1179"/>
      <c r="AP16" s="1179"/>
      <c r="AQ16" s="1179"/>
      <c r="AR16" s="1179"/>
      <c r="AS16" s="1179"/>
      <c r="AT16" s="1179"/>
      <c r="AU16" s="1176"/>
      <c r="AV16" s="1176"/>
      <c r="AW16" s="1176"/>
      <c r="AX16" s="1176"/>
      <c r="AY16" s="1177"/>
      <c r="AZ16" s="251"/>
      <c r="BA16" s="251"/>
      <c r="BB16" s="251"/>
      <c r="BC16" s="251"/>
      <c r="BD16" s="251"/>
      <c r="BE16" s="252"/>
      <c r="BF16" s="252"/>
      <c r="BG16" s="252"/>
      <c r="BH16" s="252"/>
      <c r="BI16" s="252"/>
      <c r="BJ16" s="252"/>
      <c r="BK16" s="252"/>
      <c r="BL16" s="252"/>
      <c r="BM16" s="252"/>
      <c r="BN16" s="252"/>
      <c r="BO16" s="252"/>
      <c r="BP16" s="252"/>
      <c r="BQ16" s="261">
        <v>10</v>
      </c>
      <c r="BR16" s="262"/>
      <c r="BS16" s="1106"/>
      <c r="BT16" s="1107"/>
      <c r="BU16" s="1107"/>
      <c r="BV16" s="1107"/>
      <c r="BW16" s="1107"/>
      <c r="BX16" s="1107"/>
      <c r="BY16" s="1107"/>
      <c r="BZ16" s="1107"/>
      <c r="CA16" s="1107"/>
      <c r="CB16" s="1107"/>
      <c r="CC16" s="1107"/>
      <c r="CD16" s="1107"/>
      <c r="CE16" s="1107"/>
      <c r="CF16" s="1107"/>
      <c r="CG16" s="1108"/>
      <c r="CH16" s="1081"/>
      <c r="CI16" s="1082"/>
      <c r="CJ16" s="1082"/>
      <c r="CK16" s="1082"/>
      <c r="CL16" s="1083"/>
      <c r="CM16" s="1081"/>
      <c r="CN16" s="1082"/>
      <c r="CO16" s="1082"/>
      <c r="CP16" s="1082"/>
      <c r="CQ16" s="1083"/>
      <c r="CR16" s="1081"/>
      <c r="CS16" s="1082"/>
      <c r="CT16" s="1082"/>
      <c r="CU16" s="1082"/>
      <c r="CV16" s="1083"/>
      <c r="CW16" s="1081"/>
      <c r="CX16" s="1082"/>
      <c r="CY16" s="1082"/>
      <c r="CZ16" s="1082"/>
      <c r="DA16" s="1083"/>
      <c r="DB16" s="1081"/>
      <c r="DC16" s="1082"/>
      <c r="DD16" s="1082"/>
      <c r="DE16" s="1082"/>
      <c r="DF16" s="1083"/>
      <c r="DG16" s="1081"/>
      <c r="DH16" s="1082"/>
      <c r="DI16" s="1082"/>
      <c r="DJ16" s="1082"/>
      <c r="DK16" s="1083"/>
      <c r="DL16" s="1081"/>
      <c r="DM16" s="1082"/>
      <c r="DN16" s="1082"/>
      <c r="DO16" s="1082"/>
      <c r="DP16" s="1083"/>
      <c r="DQ16" s="1081"/>
      <c r="DR16" s="1082"/>
      <c r="DS16" s="1082"/>
      <c r="DT16" s="1082"/>
      <c r="DU16" s="1083"/>
      <c r="DV16" s="1084"/>
      <c r="DW16" s="1085"/>
      <c r="DX16" s="1085"/>
      <c r="DY16" s="1085"/>
      <c r="DZ16" s="1086"/>
      <c r="EA16" s="253"/>
    </row>
    <row r="17" spans="1:131" s="254" customFormat="1" ht="26.25" customHeight="1">
      <c r="A17" s="260">
        <v>11</v>
      </c>
      <c r="B17" s="1129"/>
      <c r="C17" s="1130"/>
      <c r="D17" s="1130"/>
      <c r="E17" s="1130"/>
      <c r="F17" s="1130"/>
      <c r="G17" s="1130"/>
      <c r="H17" s="1130"/>
      <c r="I17" s="1130"/>
      <c r="J17" s="1130"/>
      <c r="K17" s="1130"/>
      <c r="L17" s="1130"/>
      <c r="M17" s="1130"/>
      <c r="N17" s="1130"/>
      <c r="O17" s="1130"/>
      <c r="P17" s="1131"/>
      <c r="Q17" s="1135"/>
      <c r="R17" s="1136"/>
      <c r="S17" s="1136"/>
      <c r="T17" s="1136"/>
      <c r="U17" s="1136"/>
      <c r="V17" s="1136"/>
      <c r="W17" s="1136"/>
      <c r="X17" s="1136"/>
      <c r="Y17" s="1136"/>
      <c r="Z17" s="1136"/>
      <c r="AA17" s="1136"/>
      <c r="AB17" s="1136"/>
      <c r="AC17" s="1136"/>
      <c r="AD17" s="1136"/>
      <c r="AE17" s="1137"/>
      <c r="AF17" s="1111"/>
      <c r="AG17" s="1112"/>
      <c r="AH17" s="1112"/>
      <c r="AI17" s="1112"/>
      <c r="AJ17" s="1113"/>
      <c r="AK17" s="1178"/>
      <c r="AL17" s="1179"/>
      <c r="AM17" s="1179"/>
      <c r="AN17" s="1179"/>
      <c r="AO17" s="1179"/>
      <c r="AP17" s="1179"/>
      <c r="AQ17" s="1179"/>
      <c r="AR17" s="1179"/>
      <c r="AS17" s="1179"/>
      <c r="AT17" s="1179"/>
      <c r="AU17" s="1176"/>
      <c r="AV17" s="1176"/>
      <c r="AW17" s="1176"/>
      <c r="AX17" s="1176"/>
      <c r="AY17" s="1177"/>
      <c r="AZ17" s="251"/>
      <c r="BA17" s="251"/>
      <c r="BB17" s="251"/>
      <c r="BC17" s="251"/>
      <c r="BD17" s="251"/>
      <c r="BE17" s="252"/>
      <c r="BF17" s="252"/>
      <c r="BG17" s="252"/>
      <c r="BH17" s="252"/>
      <c r="BI17" s="252"/>
      <c r="BJ17" s="252"/>
      <c r="BK17" s="252"/>
      <c r="BL17" s="252"/>
      <c r="BM17" s="252"/>
      <c r="BN17" s="252"/>
      <c r="BO17" s="252"/>
      <c r="BP17" s="252"/>
      <c r="BQ17" s="261">
        <v>11</v>
      </c>
      <c r="BR17" s="262"/>
      <c r="BS17" s="1106"/>
      <c r="BT17" s="1107"/>
      <c r="BU17" s="1107"/>
      <c r="BV17" s="1107"/>
      <c r="BW17" s="1107"/>
      <c r="BX17" s="1107"/>
      <c r="BY17" s="1107"/>
      <c r="BZ17" s="1107"/>
      <c r="CA17" s="1107"/>
      <c r="CB17" s="1107"/>
      <c r="CC17" s="1107"/>
      <c r="CD17" s="1107"/>
      <c r="CE17" s="1107"/>
      <c r="CF17" s="1107"/>
      <c r="CG17" s="1108"/>
      <c r="CH17" s="1081"/>
      <c r="CI17" s="1082"/>
      <c r="CJ17" s="1082"/>
      <c r="CK17" s="1082"/>
      <c r="CL17" s="1083"/>
      <c r="CM17" s="1081"/>
      <c r="CN17" s="1082"/>
      <c r="CO17" s="1082"/>
      <c r="CP17" s="1082"/>
      <c r="CQ17" s="1083"/>
      <c r="CR17" s="1081"/>
      <c r="CS17" s="1082"/>
      <c r="CT17" s="1082"/>
      <c r="CU17" s="1082"/>
      <c r="CV17" s="1083"/>
      <c r="CW17" s="1081"/>
      <c r="CX17" s="1082"/>
      <c r="CY17" s="1082"/>
      <c r="CZ17" s="1082"/>
      <c r="DA17" s="1083"/>
      <c r="DB17" s="1081"/>
      <c r="DC17" s="1082"/>
      <c r="DD17" s="1082"/>
      <c r="DE17" s="1082"/>
      <c r="DF17" s="1083"/>
      <c r="DG17" s="1081"/>
      <c r="DH17" s="1082"/>
      <c r="DI17" s="1082"/>
      <c r="DJ17" s="1082"/>
      <c r="DK17" s="1083"/>
      <c r="DL17" s="1081"/>
      <c r="DM17" s="1082"/>
      <c r="DN17" s="1082"/>
      <c r="DO17" s="1082"/>
      <c r="DP17" s="1083"/>
      <c r="DQ17" s="1081"/>
      <c r="DR17" s="1082"/>
      <c r="DS17" s="1082"/>
      <c r="DT17" s="1082"/>
      <c r="DU17" s="1083"/>
      <c r="DV17" s="1084"/>
      <c r="DW17" s="1085"/>
      <c r="DX17" s="1085"/>
      <c r="DY17" s="1085"/>
      <c r="DZ17" s="1086"/>
      <c r="EA17" s="253"/>
    </row>
    <row r="18" spans="1:131" s="254" customFormat="1" ht="26.25" customHeight="1">
      <c r="A18" s="260">
        <v>12</v>
      </c>
      <c r="B18" s="1129"/>
      <c r="C18" s="1130"/>
      <c r="D18" s="1130"/>
      <c r="E18" s="1130"/>
      <c r="F18" s="1130"/>
      <c r="G18" s="1130"/>
      <c r="H18" s="1130"/>
      <c r="I18" s="1130"/>
      <c r="J18" s="1130"/>
      <c r="K18" s="1130"/>
      <c r="L18" s="1130"/>
      <c r="M18" s="1130"/>
      <c r="N18" s="1130"/>
      <c r="O18" s="1130"/>
      <c r="P18" s="1131"/>
      <c r="Q18" s="1135"/>
      <c r="R18" s="1136"/>
      <c r="S18" s="1136"/>
      <c r="T18" s="1136"/>
      <c r="U18" s="1136"/>
      <c r="V18" s="1136"/>
      <c r="W18" s="1136"/>
      <c r="X18" s="1136"/>
      <c r="Y18" s="1136"/>
      <c r="Z18" s="1136"/>
      <c r="AA18" s="1136"/>
      <c r="AB18" s="1136"/>
      <c r="AC18" s="1136"/>
      <c r="AD18" s="1136"/>
      <c r="AE18" s="1137"/>
      <c r="AF18" s="1111"/>
      <c r="AG18" s="1112"/>
      <c r="AH18" s="1112"/>
      <c r="AI18" s="1112"/>
      <c r="AJ18" s="1113"/>
      <c r="AK18" s="1178"/>
      <c r="AL18" s="1179"/>
      <c r="AM18" s="1179"/>
      <c r="AN18" s="1179"/>
      <c r="AO18" s="1179"/>
      <c r="AP18" s="1179"/>
      <c r="AQ18" s="1179"/>
      <c r="AR18" s="1179"/>
      <c r="AS18" s="1179"/>
      <c r="AT18" s="1179"/>
      <c r="AU18" s="1176"/>
      <c r="AV18" s="1176"/>
      <c r="AW18" s="1176"/>
      <c r="AX18" s="1176"/>
      <c r="AY18" s="1177"/>
      <c r="AZ18" s="251"/>
      <c r="BA18" s="251"/>
      <c r="BB18" s="251"/>
      <c r="BC18" s="251"/>
      <c r="BD18" s="251"/>
      <c r="BE18" s="252"/>
      <c r="BF18" s="252"/>
      <c r="BG18" s="252"/>
      <c r="BH18" s="252"/>
      <c r="BI18" s="252"/>
      <c r="BJ18" s="252"/>
      <c r="BK18" s="252"/>
      <c r="BL18" s="252"/>
      <c r="BM18" s="252"/>
      <c r="BN18" s="252"/>
      <c r="BO18" s="252"/>
      <c r="BP18" s="252"/>
      <c r="BQ18" s="261">
        <v>12</v>
      </c>
      <c r="BR18" s="262"/>
      <c r="BS18" s="1106"/>
      <c r="BT18" s="1107"/>
      <c r="BU18" s="1107"/>
      <c r="BV18" s="1107"/>
      <c r="BW18" s="1107"/>
      <c r="BX18" s="1107"/>
      <c r="BY18" s="1107"/>
      <c r="BZ18" s="1107"/>
      <c r="CA18" s="1107"/>
      <c r="CB18" s="1107"/>
      <c r="CC18" s="1107"/>
      <c r="CD18" s="1107"/>
      <c r="CE18" s="1107"/>
      <c r="CF18" s="1107"/>
      <c r="CG18" s="1108"/>
      <c r="CH18" s="1081"/>
      <c r="CI18" s="1082"/>
      <c r="CJ18" s="1082"/>
      <c r="CK18" s="1082"/>
      <c r="CL18" s="1083"/>
      <c r="CM18" s="1081"/>
      <c r="CN18" s="1082"/>
      <c r="CO18" s="1082"/>
      <c r="CP18" s="1082"/>
      <c r="CQ18" s="1083"/>
      <c r="CR18" s="1081"/>
      <c r="CS18" s="1082"/>
      <c r="CT18" s="1082"/>
      <c r="CU18" s="1082"/>
      <c r="CV18" s="1083"/>
      <c r="CW18" s="1081"/>
      <c r="CX18" s="1082"/>
      <c r="CY18" s="1082"/>
      <c r="CZ18" s="1082"/>
      <c r="DA18" s="1083"/>
      <c r="DB18" s="1081"/>
      <c r="DC18" s="1082"/>
      <c r="DD18" s="1082"/>
      <c r="DE18" s="1082"/>
      <c r="DF18" s="1083"/>
      <c r="DG18" s="1081"/>
      <c r="DH18" s="1082"/>
      <c r="DI18" s="1082"/>
      <c r="DJ18" s="1082"/>
      <c r="DK18" s="1083"/>
      <c r="DL18" s="1081"/>
      <c r="DM18" s="1082"/>
      <c r="DN18" s="1082"/>
      <c r="DO18" s="1082"/>
      <c r="DP18" s="1083"/>
      <c r="DQ18" s="1081"/>
      <c r="DR18" s="1082"/>
      <c r="DS18" s="1082"/>
      <c r="DT18" s="1082"/>
      <c r="DU18" s="1083"/>
      <c r="DV18" s="1084"/>
      <c r="DW18" s="1085"/>
      <c r="DX18" s="1085"/>
      <c r="DY18" s="1085"/>
      <c r="DZ18" s="1086"/>
      <c r="EA18" s="253"/>
    </row>
    <row r="19" spans="1:131" s="254" customFormat="1" ht="26.25" customHeight="1">
      <c r="A19" s="260">
        <v>13</v>
      </c>
      <c r="B19" s="1129"/>
      <c r="C19" s="1130"/>
      <c r="D19" s="1130"/>
      <c r="E19" s="1130"/>
      <c r="F19" s="1130"/>
      <c r="G19" s="1130"/>
      <c r="H19" s="1130"/>
      <c r="I19" s="1130"/>
      <c r="J19" s="1130"/>
      <c r="K19" s="1130"/>
      <c r="L19" s="1130"/>
      <c r="M19" s="1130"/>
      <c r="N19" s="1130"/>
      <c r="O19" s="1130"/>
      <c r="P19" s="1131"/>
      <c r="Q19" s="1135"/>
      <c r="R19" s="1136"/>
      <c r="S19" s="1136"/>
      <c r="T19" s="1136"/>
      <c r="U19" s="1136"/>
      <c r="V19" s="1136"/>
      <c r="W19" s="1136"/>
      <c r="X19" s="1136"/>
      <c r="Y19" s="1136"/>
      <c r="Z19" s="1136"/>
      <c r="AA19" s="1136"/>
      <c r="AB19" s="1136"/>
      <c r="AC19" s="1136"/>
      <c r="AD19" s="1136"/>
      <c r="AE19" s="1137"/>
      <c r="AF19" s="1111"/>
      <c r="AG19" s="1112"/>
      <c r="AH19" s="1112"/>
      <c r="AI19" s="1112"/>
      <c r="AJ19" s="1113"/>
      <c r="AK19" s="1178"/>
      <c r="AL19" s="1179"/>
      <c r="AM19" s="1179"/>
      <c r="AN19" s="1179"/>
      <c r="AO19" s="1179"/>
      <c r="AP19" s="1179"/>
      <c r="AQ19" s="1179"/>
      <c r="AR19" s="1179"/>
      <c r="AS19" s="1179"/>
      <c r="AT19" s="1179"/>
      <c r="AU19" s="1176"/>
      <c r="AV19" s="1176"/>
      <c r="AW19" s="1176"/>
      <c r="AX19" s="1176"/>
      <c r="AY19" s="1177"/>
      <c r="AZ19" s="251"/>
      <c r="BA19" s="251"/>
      <c r="BB19" s="251"/>
      <c r="BC19" s="251"/>
      <c r="BD19" s="251"/>
      <c r="BE19" s="252"/>
      <c r="BF19" s="252"/>
      <c r="BG19" s="252"/>
      <c r="BH19" s="252"/>
      <c r="BI19" s="252"/>
      <c r="BJ19" s="252"/>
      <c r="BK19" s="252"/>
      <c r="BL19" s="252"/>
      <c r="BM19" s="252"/>
      <c r="BN19" s="252"/>
      <c r="BO19" s="252"/>
      <c r="BP19" s="252"/>
      <c r="BQ19" s="261">
        <v>13</v>
      </c>
      <c r="BR19" s="262"/>
      <c r="BS19" s="1106"/>
      <c r="BT19" s="1107"/>
      <c r="BU19" s="1107"/>
      <c r="BV19" s="1107"/>
      <c r="BW19" s="1107"/>
      <c r="BX19" s="1107"/>
      <c r="BY19" s="1107"/>
      <c r="BZ19" s="1107"/>
      <c r="CA19" s="1107"/>
      <c r="CB19" s="1107"/>
      <c r="CC19" s="1107"/>
      <c r="CD19" s="1107"/>
      <c r="CE19" s="1107"/>
      <c r="CF19" s="1107"/>
      <c r="CG19" s="1108"/>
      <c r="CH19" s="1081"/>
      <c r="CI19" s="1082"/>
      <c r="CJ19" s="1082"/>
      <c r="CK19" s="1082"/>
      <c r="CL19" s="1083"/>
      <c r="CM19" s="1081"/>
      <c r="CN19" s="1082"/>
      <c r="CO19" s="1082"/>
      <c r="CP19" s="1082"/>
      <c r="CQ19" s="1083"/>
      <c r="CR19" s="1081"/>
      <c r="CS19" s="1082"/>
      <c r="CT19" s="1082"/>
      <c r="CU19" s="1082"/>
      <c r="CV19" s="1083"/>
      <c r="CW19" s="1081"/>
      <c r="CX19" s="1082"/>
      <c r="CY19" s="1082"/>
      <c r="CZ19" s="1082"/>
      <c r="DA19" s="1083"/>
      <c r="DB19" s="1081"/>
      <c r="DC19" s="1082"/>
      <c r="DD19" s="1082"/>
      <c r="DE19" s="1082"/>
      <c r="DF19" s="1083"/>
      <c r="DG19" s="1081"/>
      <c r="DH19" s="1082"/>
      <c r="DI19" s="1082"/>
      <c r="DJ19" s="1082"/>
      <c r="DK19" s="1083"/>
      <c r="DL19" s="1081"/>
      <c r="DM19" s="1082"/>
      <c r="DN19" s="1082"/>
      <c r="DO19" s="1082"/>
      <c r="DP19" s="1083"/>
      <c r="DQ19" s="1081"/>
      <c r="DR19" s="1082"/>
      <c r="DS19" s="1082"/>
      <c r="DT19" s="1082"/>
      <c r="DU19" s="1083"/>
      <c r="DV19" s="1084"/>
      <c r="DW19" s="1085"/>
      <c r="DX19" s="1085"/>
      <c r="DY19" s="1085"/>
      <c r="DZ19" s="1086"/>
      <c r="EA19" s="253"/>
    </row>
    <row r="20" spans="1:131" s="254" customFormat="1" ht="26.25" customHeight="1">
      <c r="A20" s="260">
        <v>14</v>
      </c>
      <c r="B20" s="1129"/>
      <c r="C20" s="1130"/>
      <c r="D20" s="1130"/>
      <c r="E20" s="1130"/>
      <c r="F20" s="1130"/>
      <c r="G20" s="1130"/>
      <c r="H20" s="1130"/>
      <c r="I20" s="1130"/>
      <c r="J20" s="1130"/>
      <c r="K20" s="1130"/>
      <c r="L20" s="1130"/>
      <c r="M20" s="1130"/>
      <c r="N20" s="1130"/>
      <c r="O20" s="1130"/>
      <c r="P20" s="1131"/>
      <c r="Q20" s="1135"/>
      <c r="R20" s="1136"/>
      <c r="S20" s="1136"/>
      <c r="T20" s="1136"/>
      <c r="U20" s="1136"/>
      <c r="V20" s="1136"/>
      <c r="W20" s="1136"/>
      <c r="X20" s="1136"/>
      <c r="Y20" s="1136"/>
      <c r="Z20" s="1136"/>
      <c r="AA20" s="1136"/>
      <c r="AB20" s="1136"/>
      <c r="AC20" s="1136"/>
      <c r="AD20" s="1136"/>
      <c r="AE20" s="1137"/>
      <c r="AF20" s="1111"/>
      <c r="AG20" s="1112"/>
      <c r="AH20" s="1112"/>
      <c r="AI20" s="1112"/>
      <c r="AJ20" s="1113"/>
      <c r="AK20" s="1178"/>
      <c r="AL20" s="1179"/>
      <c r="AM20" s="1179"/>
      <c r="AN20" s="1179"/>
      <c r="AO20" s="1179"/>
      <c r="AP20" s="1179"/>
      <c r="AQ20" s="1179"/>
      <c r="AR20" s="1179"/>
      <c r="AS20" s="1179"/>
      <c r="AT20" s="1179"/>
      <c r="AU20" s="1176"/>
      <c r="AV20" s="1176"/>
      <c r="AW20" s="1176"/>
      <c r="AX20" s="1176"/>
      <c r="AY20" s="1177"/>
      <c r="AZ20" s="251"/>
      <c r="BA20" s="251"/>
      <c r="BB20" s="251"/>
      <c r="BC20" s="251"/>
      <c r="BD20" s="251"/>
      <c r="BE20" s="252"/>
      <c r="BF20" s="252"/>
      <c r="BG20" s="252"/>
      <c r="BH20" s="252"/>
      <c r="BI20" s="252"/>
      <c r="BJ20" s="252"/>
      <c r="BK20" s="252"/>
      <c r="BL20" s="252"/>
      <c r="BM20" s="252"/>
      <c r="BN20" s="252"/>
      <c r="BO20" s="252"/>
      <c r="BP20" s="252"/>
      <c r="BQ20" s="261">
        <v>14</v>
      </c>
      <c r="BR20" s="262"/>
      <c r="BS20" s="1106"/>
      <c r="BT20" s="1107"/>
      <c r="BU20" s="1107"/>
      <c r="BV20" s="1107"/>
      <c r="BW20" s="1107"/>
      <c r="BX20" s="1107"/>
      <c r="BY20" s="1107"/>
      <c r="BZ20" s="1107"/>
      <c r="CA20" s="1107"/>
      <c r="CB20" s="1107"/>
      <c r="CC20" s="1107"/>
      <c r="CD20" s="1107"/>
      <c r="CE20" s="1107"/>
      <c r="CF20" s="1107"/>
      <c r="CG20" s="1108"/>
      <c r="CH20" s="1081"/>
      <c r="CI20" s="1082"/>
      <c r="CJ20" s="1082"/>
      <c r="CK20" s="1082"/>
      <c r="CL20" s="1083"/>
      <c r="CM20" s="1081"/>
      <c r="CN20" s="1082"/>
      <c r="CO20" s="1082"/>
      <c r="CP20" s="1082"/>
      <c r="CQ20" s="1083"/>
      <c r="CR20" s="1081"/>
      <c r="CS20" s="1082"/>
      <c r="CT20" s="1082"/>
      <c r="CU20" s="1082"/>
      <c r="CV20" s="1083"/>
      <c r="CW20" s="1081"/>
      <c r="CX20" s="1082"/>
      <c r="CY20" s="1082"/>
      <c r="CZ20" s="1082"/>
      <c r="DA20" s="1083"/>
      <c r="DB20" s="1081"/>
      <c r="DC20" s="1082"/>
      <c r="DD20" s="1082"/>
      <c r="DE20" s="1082"/>
      <c r="DF20" s="1083"/>
      <c r="DG20" s="1081"/>
      <c r="DH20" s="1082"/>
      <c r="DI20" s="1082"/>
      <c r="DJ20" s="1082"/>
      <c r="DK20" s="1083"/>
      <c r="DL20" s="1081"/>
      <c r="DM20" s="1082"/>
      <c r="DN20" s="1082"/>
      <c r="DO20" s="1082"/>
      <c r="DP20" s="1083"/>
      <c r="DQ20" s="1081"/>
      <c r="DR20" s="1082"/>
      <c r="DS20" s="1082"/>
      <c r="DT20" s="1082"/>
      <c r="DU20" s="1083"/>
      <c r="DV20" s="1084"/>
      <c r="DW20" s="1085"/>
      <c r="DX20" s="1085"/>
      <c r="DY20" s="1085"/>
      <c r="DZ20" s="1086"/>
      <c r="EA20" s="253"/>
    </row>
    <row r="21" spans="1:131" s="254" customFormat="1" ht="26.25" customHeight="1" thickBot="1">
      <c r="A21" s="260">
        <v>15</v>
      </c>
      <c r="B21" s="1129"/>
      <c r="C21" s="1130"/>
      <c r="D21" s="1130"/>
      <c r="E21" s="1130"/>
      <c r="F21" s="1130"/>
      <c r="G21" s="1130"/>
      <c r="H21" s="1130"/>
      <c r="I21" s="1130"/>
      <c r="J21" s="1130"/>
      <c r="K21" s="1130"/>
      <c r="L21" s="1130"/>
      <c r="M21" s="1130"/>
      <c r="N21" s="1130"/>
      <c r="O21" s="1130"/>
      <c r="P21" s="1131"/>
      <c r="Q21" s="1135"/>
      <c r="R21" s="1136"/>
      <c r="S21" s="1136"/>
      <c r="T21" s="1136"/>
      <c r="U21" s="1136"/>
      <c r="V21" s="1136"/>
      <c r="W21" s="1136"/>
      <c r="X21" s="1136"/>
      <c r="Y21" s="1136"/>
      <c r="Z21" s="1136"/>
      <c r="AA21" s="1136"/>
      <c r="AB21" s="1136"/>
      <c r="AC21" s="1136"/>
      <c r="AD21" s="1136"/>
      <c r="AE21" s="1137"/>
      <c r="AF21" s="1111"/>
      <c r="AG21" s="1112"/>
      <c r="AH21" s="1112"/>
      <c r="AI21" s="1112"/>
      <c r="AJ21" s="1113"/>
      <c r="AK21" s="1178"/>
      <c r="AL21" s="1179"/>
      <c r="AM21" s="1179"/>
      <c r="AN21" s="1179"/>
      <c r="AO21" s="1179"/>
      <c r="AP21" s="1179"/>
      <c r="AQ21" s="1179"/>
      <c r="AR21" s="1179"/>
      <c r="AS21" s="1179"/>
      <c r="AT21" s="1179"/>
      <c r="AU21" s="1176"/>
      <c r="AV21" s="1176"/>
      <c r="AW21" s="1176"/>
      <c r="AX21" s="1176"/>
      <c r="AY21" s="1177"/>
      <c r="AZ21" s="251"/>
      <c r="BA21" s="251"/>
      <c r="BB21" s="251"/>
      <c r="BC21" s="251"/>
      <c r="BD21" s="251"/>
      <c r="BE21" s="252"/>
      <c r="BF21" s="252"/>
      <c r="BG21" s="252"/>
      <c r="BH21" s="252"/>
      <c r="BI21" s="252"/>
      <c r="BJ21" s="252"/>
      <c r="BK21" s="252"/>
      <c r="BL21" s="252"/>
      <c r="BM21" s="252"/>
      <c r="BN21" s="252"/>
      <c r="BO21" s="252"/>
      <c r="BP21" s="252"/>
      <c r="BQ21" s="261">
        <v>15</v>
      </c>
      <c r="BR21" s="262"/>
      <c r="BS21" s="1106"/>
      <c r="BT21" s="1107"/>
      <c r="BU21" s="1107"/>
      <c r="BV21" s="1107"/>
      <c r="BW21" s="1107"/>
      <c r="BX21" s="1107"/>
      <c r="BY21" s="1107"/>
      <c r="BZ21" s="1107"/>
      <c r="CA21" s="1107"/>
      <c r="CB21" s="1107"/>
      <c r="CC21" s="1107"/>
      <c r="CD21" s="1107"/>
      <c r="CE21" s="1107"/>
      <c r="CF21" s="1107"/>
      <c r="CG21" s="1108"/>
      <c r="CH21" s="1081"/>
      <c r="CI21" s="1082"/>
      <c r="CJ21" s="1082"/>
      <c r="CK21" s="1082"/>
      <c r="CL21" s="1083"/>
      <c r="CM21" s="1081"/>
      <c r="CN21" s="1082"/>
      <c r="CO21" s="1082"/>
      <c r="CP21" s="1082"/>
      <c r="CQ21" s="1083"/>
      <c r="CR21" s="1081"/>
      <c r="CS21" s="1082"/>
      <c r="CT21" s="1082"/>
      <c r="CU21" s="1082"/>
      <c r="CV21" s="1083"/>
      <c r="CW21" s="1081"/>
      <c r="CX21" s="1082"/>
      <c r="CY21" s="1082"/>
      <c r="CZ21" s="1082"/>
      <c r="DA21" s="1083"/>
      <c r="DB21" s="1081"/>
      <c r="DC21" s="1082"/>
      <c r="DD21" s="1082"/>
      <c r="DE21" s="1082"/>
      <c r="DF21" s="1083"/>
      <c r="DG21" s="1081"/>
      <c r="DH21" s="1082"/>
      <c r="DI21" s="1082"/>
      <c r="DJ21" s="1082"/>
      <c r="DK21" s="1083"/>
      <c r="DL21" s="1081"/>
      <c r="DM21" s="1082"/>
      <c r="DN21" s="1082"/>
      <c r="DO21" s="1082"/>
      <c r="DP21" s="1083"/>
      <c r="DQ21" s="1081"/>
      <c r="DR21" s="1082"/>
      <c r="DS21" s="1082"/>
      <c r="DT21" s="1082"/>
      <c r="DU21" s="1083"/>
      <c r="DV21" s="1084"/>
      <c r="DW21" s="1085"/>
      <c r="DX21" s="1085"/>
      <c r="DY21" s="1085"/>
      <c r="DZ21" s="1086"/>
      <c r="EA21" s="253"/>
    </row>
    <row r="22" spans="1:131" s="254" customFormat="1" ht="26.25" customHeight="1">
      <c r="A22" s="260">
        <v>16</v>
      </c>
      <c r="B22" s="1129"/>
      <c r="C22" s="1130"/>
      <c r="D22" s="1130"/>
      <c r="E22" s="1130"/>
      <c r="F22" s="1130"/>
      <c r="G22" s="1130"/>
      <c r="H22" s="1130"/>
      <c r="I22" s="1130"/>
      <c r="J22" s="1130"/>
      <c r="K22" s="1130"/>
      <c r="L22" s="1130"/>
      <c r="M22" s="1130"/>
      <c r="N22" s="1130"/>
      <c r="O22" s="1130"/>
      <c r="P22" s="1131"/>
      <c r="Q22" s="1173"/>
      <c r="R22" s="1174"/>
      <c r="S22" s="1174"/>
      <c r="T22" s="1174"/>
      <c r="U22" s="1174"/>
      <c r="V22" s="1174"/>
      <c r="W22" s="1174"/>
      <c r="X22" s="1174"/>
      <c r="Y22" s="1174"/>
      <c r="Z22" s="1174"/>
      <c r="AA22" s="1174"/>
      <c r="AB22" s="1174"/>
      <c r="AC22" s="1174"/>
      <c r="AD22" s="1174"/>
      <c r="AE22" s="1175"/>
      <c r="AF22" s="1111"/>
      <c r="AG22" s="1112"/>
      <c r="AH22" s="1112"/>
      <c r="AI22" s="1112"/>
      <c r="AJ22" s="1113"/>
      <c r="AK22" s="1169"/>
      <c r="AL22" s="1170"/>
      <c r="AM22" s="1170"/>
      <c r="AN22" s="1170"/>
      <c r="AO22" s="1170"/>
      <c r="AP22" s="1170"/>
      <c r="AQ22" s="1170"/>
      <c r="AR22" s="1170"/>
      <c r="AS22" s="1170"/>
      <c r="AT22" s="1170"/>
      <c r="AU22" s="1171"/>
      <c r="AV22" s="1171"/>
      <c r="AW22" s="1171"/>
      <c r="AX22" s="1171"/>
      <c r="AY22" s="1172"/>
      <c r="AZ22" s="1127" t="s">
        <v>382</v>
      </c>
      <c r="BA22" s="1127"/>
      <c r="BB22" s="1127"/>
      <c r="BC22" s="1127"/>
      <c r="BD22" s="1128"/>
      <c r="BE22" s="252"/>
      <c r="BF22" s="252"/>
      <c r="BG22" s="252"/>
      <c r="BH22" s="252"/>
      <c r="BI22" s="252"/>
      <c r="BJ22" s="252"/>
      <c r="BK22" s="252"/>
      <c r="BL22" s="252"/>
      <c r="BM22" s="252"/>
      <c r="BN22" s="252"/>
      <c r="BO22" s="252"/>
      <c r="BP22" s="252"/>
      <c r="BQ22" s="261">
        <v>16</v>
      </c>
      <c r="BR22" s="262"/>
      <c r="BS22" s="1106"/>
      <c r="BT22" s="1107"/>
      <c r="BU22" s="1107"/>
      <c r="BV22" s="1107"/>
      <c r="BW22" s="1107"/>
      <c r="BX22" s="1107"/>
      <c r="BY22" s="1107"/>
      <c r="BZ22" s="1107"/>
      <c r="CA22" s="1107"/>
      <c r="CB22" s="1107"/>
      <c r="CC22" s="1107"/>
      <c r="CD22" s="1107"/>
      <c r="CE22" s="1107"/>
      <c r="CF22" s="1107"/>
      <c r="CG22" s="1108"/>
      <c r="CH22" s="1081"/>
      <c r="CI22" s="1082"/>
      <c r="CJ22" s="1082"/>
      <c r="CK22" s="1082"/>
      <c r="CL22" s="1083"/>
      <c r="CM22" s="1081"/>
      <c r="CN22" s="1082"/>
      <c r="CO22" s="1082"/>
      <c r="CP22" s="1082"/>
      <c r="CQ22" s="1083"/>
      <c r="CR22" s="1081"/>
      <c r="CS22" s="1082"/>
      <c r="CT22" s="1082"/>
      <c r="CU22" s="1082"/>
      <c r="CV22" s="1083"/>
      <c r="CW22" s="1081"/>
      <c r="CX22" s="1082"/>
      <c r="CY22" s="1082"/>
      <c r="CZ22" s="1082"/>
      <c r="DA22" s="1083"/>
      <c r="DB22" s="1081"/>
      <c r="DC22" s="1082"/>
      <c r="DD22" s="1082"/>
      <c r="DE22" s="1082"/>
      <c r="DF22" s="1083"/>
      <c r="DG22" s="1081"/>
      <c r="DH22" s="1082"/>
      <c r="DI22" s="1082"/>
      <c r="DJ22" s="1082"/>
      <c r="DK22" s="1083"/>
      <c r="DL22" s="1081"/>
      <c r="DM22" s="1082"/>
      <c r="DN22" s="1082"/>
      <c r="DO22" s="1082"/>
      <c r="DP22" s="1083"/>
      <c r="DQ22" s="1081"/>
      <c r="DR22" s="1082"/>
      <c r="DS22" s="1082"/>
      <c r="DT22" s="1082"/>
      <c r="DU22" s="1083"/>
      <c r="DV22" s="1084"/>
      <c r="DW22" s="1085"/>
      <c r="DX22" s="1085"/>
      <c r="DY22" s="1085"/>
      <c r="DZ22" s="1086"/>
      <c r="EA22" s="253"/>
    </row>
    <row r="23" spans="1:131" s="254" customFormat="1" ht="26.25" customHeight="1" thickBot="1">
      <c r="A23" s="263" t="s">
        <v>383</v>
      </c>
      <c r="B23" s="1033" t="s">
        <v>384</v>
      </c>
      <c r="C23" s="1034"/>
      <c r="D23" s="1034"/>
      <c r="E23" s="1034"/>
      <c r="F23" s="1034"/>
      <c r="G23" s="1034"/>
      <c r="H23" s="1034"/>
      <c r="I23" s="1034"/>
      <c r="J23" s="1034"/>
      <c r="K23" s="1034"/>
      <c r="L23" s="1034"/>
      <c r="M23" s="1034"/>
      <c r="N23" s="1034"/>
      <c r="O23" s="1034"/>
      <c r="P23" s="1035"/>
      <c r="Q23" s="1160"/>
      <c r="R23" s="1161"/>
      <c r="S23" s="1161"/>
      <c r="T23" s="1161"/>
      <c r="U23" s="1161"/>
      <c r="V23" s="1161"/>
      <c r="W23" s="1161"/>
      <c r="X23" s="1161"/>
      <c r="Y23" s="1161"/>
      <c r="Z23" s="1161"/>
      <c r="AA23" s="1161"/>
      <c r="AB23" s="1161"/>
      <c r="AC23" s="1161"/>
      <c r="AD23" s="1161"/>
      <c r="AE23" s="1162"/>
      <c r="AF23" s="1163">
        <v>192</v>
      </c>
      <c r="AG23" s="1161"/>
      <c r="AH23" s="1161"/>
      <c r="AI23" s="1161"/>
      <c r="AJ23" s="1164"/>
      <c r="AK23" s="1165"/>
      <c r="AL23" s="1166"/>
      <c r="AM23" s="1166"/>
      <c r="AN23" s="1166"/>
      <c r="AO23" s="1166"/>
      <c r="AP23" s="1161"/>
      <c r="AQ23" s="1161"/>
      <c r="AR23" s="1161"/>
      <c r="AS23" s="1161"/>
      <c r="AT23" s="1161"/>
      <c r="AU23" s="1167"/>
      <c r="AV23" s="1167"/>
      <c r="AW23" s="1167"/>
      <c r="AX23" s="1167"/>
      <c r="AY23" s="1168"/>
      <c r="AZ23" s="1157" t="s">
        <v>385</v>
      </c>
      <c r="BA23" s="1158"/>
      <c r="BB23" s="1158"/>
      <c r="BC23" s="1158"/>
      <c r="BD23" s="1159"/>
      <c r="BE23" s="252"/>
      <c r="BF23" s="252"/>
      <c r="BG23" s="252"/>
      <c r="BH23" s="252"/>
      <c r="BI23" s="252"/>
      <c r="BJ23" s="252"/>
      <c r="BK23" s="252"/>
      <c r="BL23" s="252"/>
      <c r="BM23" s="252"/>
      <c r="BN23" s="252"/>
      <c r="BO23" s="252"/>
      <c r="BP23" s="252"/>
      <c r="BQ23" s="261">
        <v>17</v>
      </c>
      <c r="BR23" s="262"/>
      <c r="BS23" s="1106"/>
      <c r="BT23" s="1107"/>
      <c r="BU23" s="1107"/>
      <c r="BV23" s="1107"/>
      <c r="BW23" s="1107"/>
      <c r="BX23" s="1107"/>
      <c r="BY23" s="1107"/>
      <c r="BZ23" s="1107"/>
      <c r="CA23" s="1107"/>
      <c r="CB23" s="1107"/>
      <c r="CC23" s="1107"/>
      <c r="CD23" s="1107"/>
      <c r="CE23" s="1107"/>
      <c r="CF23" s="1107"/>
      <c r="CG23" s="1108"/>
      <c r="CH23" s="1081"/>
      <c r="CI23" s="1082"/>
      <c r="CJ23" s="1082"/>
      <c r="CK23" s="1082"/>
      <c r="CL23" s="1083"/>
      <c r="CM23" s="1081"/>
      <c r="CN23" s="1082"/>
      <c r="CO23" s="1082"/>
      <c r="CP23" s="1082"/>
      <c r="CQ23" s="1083"/>
      <c r="CR23" s="1081"/>
      <c r="CS23" s="1082"/>
      <c r="CT23" s="1082"/>
      <c r="CU23" s="1082"/>
      <c r="CV23" s="1083"/>
      <c r="CW23" s="1081"/>
      <c r="CX23" s="1082"/>
      <c r="CY23" s="1082"/>
      <c r="CZ23" s="1082"/>
      <c r="DA23" s="1083"/>
      <c r="DB23" s="1081"/>
      <c r="DC23" s="1082"/>
      <c r="DD23" s="1082"/>
      <c r="DE23" s="1082"/>
      <c r="DF23" s="1083"/>
      <c r="DG23" s="1081"/>
      <c r="DH23" s="1082"/>
      <c r="DI23" s="1082"/>
      <c r="DJ23" s="1082"/>
      <c r="DK23" s="1083"/>
      <c r="DL23" s="1081"/>
      <c r="DM23" s="1082"/>
      <c r="DN23" s="1082"/>
      <c r="DO23" s="1082"/>
      <c r="DP23" s="1083"/>
      <c r="DQ23" s="1081"/>
      <c r="DR23" s="1082"/>
      <c r="DS23" s="1082"/>
      <c r="DT23" s="1082"/>
      <c r="DU23" s="1083"/>
      <c r="DV23" s="1084"/>
      <c r="DW23" s="1085"/>
      <c r="DX23" s="1085"/>
      <c r="DY23" s="1085"/>
      <c r="DZ23" s="1086"/>
      <c r="EA23" s="253"/>
    </row>
    <row r="24" spans="1:131" s="254" customFormat="1" ht="26.25" customHeight="1">
      <c r="A24" s="1156" t="s">
        <v>386</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1"/>
      <c r="BA24" s="251"/>
      <c r="BB24" s="251"/>
      <c r="BC24" s="251"/>
      <c r="BD24" s="251"/>
      <c r="BE24" s="252"/>
      <c r="BF24" s="252"/>
      <c r="BG24" s="252"/>
      <c r="BH24" s="252"/>
      <c r="BI24" s="252"/>
      <c r="BJ24" s="252"/>
      <c r="BK24" s="252"/>
      <c r="BL24" s="252"/>
      <c r="BM24" s="252"/>
      <c r="BN24" s="252"/>
      <c r="BO24" s="252"/>
      <c r="BP24" s="252"/>
      <c r="BQ24" s="261">
        <v>18</v>
      </c>
      <c r="BR24" s="262"/>
      <c r="BS24" s="1106"/>
      <c r="BT24" s="1107"/>
      <c r="BU24" s="1107"/>
      <c r="BV24" s="1107"/>
      <c r="BW24" s="1107"/>
      <c r="BX24" s="1107"/>
      <c r="BY24" s="1107"/>
      <c r="BZ24" s="1107"/>
      <c r="CA24" s="1107"/>
      <c r="CB24" s="1107"/>
      <c r="CC24" s="1107"/>
      <c r="CD24" s="1107"/>
      <c r="CE24" s="1107"/>
      <c r="CF24" s="1107"/>
      <c r="CG24" s="1108"/>
      <c r="CH24" s="1081"/>
      <c r="CI24" s="1082"/>
      <c r="CJ24" s="1082"/>
      <c r="CK24" s="1082"/>
      <c r="CL24" s="1083"/>
      <c r="CM24" s="1081"/>
      <c r="CN24" s="1082"/>
      <c r="CO24" s="1082"/>
      <c r="CP24" s="1082"/>
      <c r="CQ24" s="1083"/>
      <c r="CR24" s="1081"/>
      <c r="CS24" s="1082"/>
      <c r="CT24" s="1082"/>
      <c r="CU24" s="1082"/>
      <c r="CV24" s="1083"/>
      <c r="CW24" s="1081"/>
      <c r="CX24" s="1082"/>
      <c r="CY24" s="1082"/>
      <c r="CZ24" s="1082"/>
      <c r="DA24" s="1083"/>
      <c r="DB24" s="1081"/>
      <c r="DC24" s="1082"/>
      <c r="DD24" s="1082"/>
      <c r="DE24" s="1082"/>
      <c r="DF24" s="1083"/>
      <c r="DG24" s="1081"/>
      <c r="DH24" s="1082"/>
      <c r="DI24" s="1082"/>
      <c r="DJ24" s="1082"/>
      <c r="DK24" s="1083"/>
      <c r="DL24" s="1081"/>
      <c r="DM24" s="1082"/>
      <c r="DN24" s="1082"/>
      <c r="DO24" s="1082"/>
      <c r="DP24" s="1083"/>
      <c r="DQ24" s="1081"/>
      <c r="DR24" s="1082"/>
      <c r="DS24" s="1082"/>
      <c r="DT24" s="1082"/>
      <c r="DU24" s="1083"/>
      <c r="DV24" s="1084"/>
      <c r="DW24" s="1085"/>
      <c r="DX24" s="1085"/>
      <c r="DY24" s="1085"/>
      <c r="DZ24" s="1086"/>
      <c r="EA24" s="253"/>
    </row>
    <row r="25" spans="1:131" s="246" customFormat="1" ht="26.25" customHeight="1" thickBot="1">
      <c r="A25" s="1155" t="s">
        <v>387</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1"/>
      <c r="BK25" s="251"/>
      <c r="BL25" s="251"/>
      <c r="BM25" s="251"/>
      <c r="BN25" s="251"/>
      <c r="BO25" s="264"/>
      <c r="BP25" s="264"/>
      <c r="BQ25" s="261">
        <v>19</v>
      </c>
      <c r="BR25" s="262"/>
      <c r="BS25" s="1106"/>
      <c r="BT25" s="1107"/>
      <c r="BU25" s="1107"/>
      <c r="BV25" s="1107"/>
      <c r="BW25" s="1107"/>
      <c r="BX25" s="1107"/>
      <c r="BY25" s="1107"/>
      <c r="BZ25" s="1107"/>
      <c r="CA25" s="1107"/>
      <c r="CB25" s="1107"/>
      <c r="CC25" s="1107"/>
      <c r="CD25" s="1107"/>
      <c r="CE25" s="1107"/>
      <c r="CF25" s="1107"/>
      <c r="CG25" s="1108"/>
      <c r="CH25" s="1081"/>
      <c r="CI25" s="1082"/>
      <c r="CJ25" s="1082"/>
      <c r="CK25" s="1082"/>
      <c r="CL25" s="1083"/>
      <c r="CM25" s="1081"/>
      <c r="CN25" s="1082"/>
      <c r="CO25" s="1082"/>
      <c r="CP25" s="1082"/>
      <c r="CQ25" s="1083"/>
      <c r="CR25" s="1081"/>
      <c r="CS25" s="1082"/>
      <c r="CT25" s="1082"/>
      <c r="CU25" s="1082"/>
      <c r="CV25" s="1083"/>
      <c r="CW25" s="1081"/>
      <c r="CX25" s="1082"/>
      <c r="CY25" s="1082"/>
      <c r="CZ25" s="1082"/>
      <c r="DA25" s="1083"/>
      <c r="DB25" s="1081"/>
      <c r="DC25" s="1082"/>
      <c r="DD25" s="1082"/>
      <c r="DE25" s="1082"/>
      <c r="DF25" s="1083"/>
      <c r="DG25" s="1081"/>
      <c r="DH25" s="1082"/>
      <c r="DI25" s="1082"/>
      <c r="DJ25" s="1082"/>
      <c r="DK25" s="1083"/>
      <c r="DL25" s="1081"/>
      <c r="DM25" s="1082"/>
      <c r="DN25" s="1082"/>
      <c r="DO25" s="1082"/>
      <c r="DP25" s="1083"/>
      <c r="DQ25" s="1081"/>
      <c r="DR25" s="1082"/>
      <c r="DS25" s="1082"/>
      <c r="DT25" s="1082"/>
      <c r="DU25" s="1083"/>
      <c r="DV25" s="1084"/>
      <c r="DW25" s="1085"/>
      <c r="DX25" s="1085"/>
      <c r="DY25" s="1085"/>
      <c r="DZ25" s="1086"/>
      <c r="EA25" s="245"/>
    </row>
    <row r="26" spans="1:131" s="246" customFormat="1" ht="26.25" customHeight="1">
      <c r="A26" s="1087" t="s">
        <v>364</v>
      </c>
      <c r="B26" s="1088"/>
      <c r="C26" s="1088"/>
      <c r="D26" s="1088"/>
      <c r="E26" s="1088"/>
      <c r="F26" s="1088"/>
      <c r="G26" s="1088"/>
      <c r="H26" s="1088"/>
      <c r="I26" s="1088"/>
      <c r="J26" s="1088"/>
      <c r="K26" s="1088"/>
      <c r="L26" s="1088"/>
      <c r="M26" s="1088"/>
      <c r="N26" s="1088"/>
      <c r="O26" s="1088"/>
      <c r="P26" s="1089"/>
      <c r="Q26" s="1093" t="s">
        <v>388</v>
      </c>
      <c r="R26" s="1094"/>
      <c r="S26" s="1094"/>
      <c r="T26" s="1094"/>
      <c r="U26" s="1095"/>
      <c r="V26" s="1093" t="s">
        <v>389</v>
      </c>
      <c r="W26" s="1094"/>
      <c r="X26" s="1094"/>
      <c r="Y26" s="1094"/>
      <c r="Z26" s="1095"/>
      <c r="AA26" s="1093" t="s">
        <v>390</v>
      </c>
      <c r="AB26" s="1094"/>
      <c r="AC26" s="1094"/>
      <c r="AD26" s="1094"/>
      <c r="AE26" s="1094"/>
      <c r="AF26" s="1151" t="s">
        <v>391</v>
      </c>
      <c r="AG26" s="1100"/>
      <c r="AH26" s="1100"/>
      <c r="AI26" s="1100"/>
      <c r="AJ26" s="1152"/>
      <c r="AK26" s="1094" t="s">
        <v>392</v>
      </c>
      <c r="AL26" s="1094"/>
      <c r="AM26" s="1094"/>
      <c r="AN26" s="1094"/>
      <c r="AO26" s="1095"/>
      <c r="AP26" s="1093" t="s">
        <v>393</v>
      </c>
      <c r="AQ26" s="1094"/>
      <c r="AR26" s="1094"/>
      <c r="AS26" s="1094"/>
      <c r="AT26" s="1095"/>
      <c r="AU26" s="1093" t="s">
        <v>394</v>
      </c>
      <c r="AV26" s="1094"/>
      <c r="AW26" s="1094"/>
      <c r="AX26" s="1094"/>
      <c r="AY26" s="1095"/>
      <c r="AZ26" s="1093" t="s">
        <v>395</v>
      </c>
      <c r="BA26" s="1094"/>
      <c r="BB26" s="1094"/>
      <c r="BC26" s="1094"/>
      <c r="BD26" s="1095"/>
      <c r="BE26" s="1093" t="s">
        <v>371</v>
      </c>
      <c r="BF26" s="1094"/>
      <c r="BG26" s="1094"/>
      <c r="BH26" s="1094"/>
      <c r="BI26" s="1109"/>
      <c r="BJ26" s="251"/>
      <c r="BK26" s="251"/>
      <c r="BL26" s="251"/>
      <c r="BM26" s="251"/>
      <c r="BN26" s="251"/>
      <c r="BO26" s="264"/>
      <c r="BP26" s="264"/>
      <c r="BQ26" s="261">
        <v>20</v>
      </c>
      <c r="BR26" s="262"/>
      <c r="BS26" s="1106"/>
      <c r="BT26" s="1107"/>
      <c r="BU26" s="1107"/>
      <c r="BV26" s="1107"/>
      <c r="BW26" s="1107"/>
      <c r="BX26" s="1107"/>
      <c r="BY26" s="1107"/>
      <c r="BZ26" s="1107"/>
      <c r="CA26" s="1107"/>
      <c r="CB26" s="1107"/>
      <c r="CC26" s="1107"/>
      <c r="CD26" s="1107"/>
      <c r="CE26" s="1107"/>
      <c r="CF26" s="1107"/>
      <c r="CG26" s="1108"/>
      <c r="CH26" s="1081"/>
      <c r="CI26" s="1082"/>
      <c r="CJ26" s="1082"/>
      <c r="CK26" s="1082"/>
      <c r="CL26" s="1083"/>
      <c r="CM26" s="1081"/>
      <c r="CN26" s="1082"/>
      <c r="CO26" s="1082"/>
      <c r="CP26" s="1082"/>
      <c r="CQ26" s="1083"/>
      <c r="CR26" s="1081"/>
      <c r="CS26" s="1082"/>
      <c r="CT26" s="1082"/>
      <c r="CU26" s="1082"/>
      <c r="CV26" s="1083"/>
      <c r="CW26" s="1081"/>
      <c r="CX26" s="1082"/>
      <c r="CY26" s="1082"/>
      <c r="CZ26" s="1082"/>
      <c r="DA26" s="1083"/>
      <c r="DB26" s="1081"/>
      <c r="DC26" s="1082"/>
      <c r="DD26" s="1082"/>
      <c r="DE26" s="1082"/>
      <c r="DF26" s="1083"/>
      <c r="DG26" s="1081"/>
      <c r="DH26" s="1082"/>
      <c r="DI26" s="1082"/>
      <c r="DJ26" s="1082"/>
      <c r="DK26" s="1083"/>
      <c r="DL26" s="1081"/>
      <c r="DM26" s="1082"/>
      <c r="DN26" s="1082"/>
      <c r="DO26" s="1082"/>
      <c r="DP26" s="1083"/>
      <c r="DQ26" s="1081"/>
      <c r="DR26" s="1082"/>
      <c r="DS26" s="1082"/>
      <c r="DT26" s="1082"/>
      <c r="DU26" s="1083"/>
      <c r="DV26" s="1084"/>
      <c r="DW26" s="1085"/>
      <c r="DX26" s="1085"/>
      <c r="DY26" s="1085"/>
      <c r="DZ26" s="1086"/>
      <c r="EA26" s="245"/>
    </row>
    <row r="27" spans="1:131" s="246" customFormat="1" ht="26.25" customHeight="1" thickBot="1">
      <c r="A27" s="1090"/>
      <c r="B27" s="1091"/>
      <c r="C27" s="1091"/>
      <c r="D27" s="1091"/>
      <c r="E27" s="1091"/>
      <c r="F27" s="1091"/>
      <c r="G27" s="1091"/>
      <c r="H27" s="1091"/>
      <c r="I27" s="1091"/>
      <c r="J27" s="1091"/>
      <c r="K27" s="1091"/>
      <c r="L27" s="1091"/>
      <c r="M27" s="1091"/>
      <c r="N27" s="1091"/>
      <c r="O27" s="1091"/>
      <c r="P27" s="1092"/>
      <c r="Q27" s="1096"/>
      <c r="R27" s="1097"/>
      <c r="S27" s="1097"/>
      <c r="T27" s="1097"/>
      <c r="U27" s="1098"/>
      <c r="V27" s="1096"/>
      <c r="W27" s="1097"/>
      <c r="X27" s="1097"/>
      <c r="Y27" s="1097"/>
      <c r="Z27" s="1098"/>
      <c r="AA27" s="1096"/>
      <c r="AB27" s="1097"/>
      <c r="AC27" s="1097"/>
      <c r="AD27" s="1097"/>
      <c r="AE27" s="1097"/>
      <c r="AF27" s="1153"/>
      <c r="AG27" s="1103"/>
      <c r="AH27" s="1103"/>
      <c r="AI27" s="1103"/>
      <c r="AJ27" s="1154"/>
      <c r="AK27" s="1097"/>
      <c r="AL27" s="1097"/>
      <c r="AM27" s="1097"/>
      <c r="AN27" s="1097"/>
      <c r="AO27" s="1098"/>
      <c r="AP27" s="1096"/>
      <c r="AQ27" s="1097"/>
      <c r="AR27" s="1097"/>
      <c r="AS27" s="1097"/>
      <c r="AT27" s="1098"/>
      <c r="AU27" s="1096"/>
      <c r="AV27" s="1097"/>
      <c r="AW27" s="1097"/>
      <c r="AX27" s="1097"/>
      <c r="AY27" s="1098"/>
      <c r="AZ27" s="1096"/>
      <c r="BA27" s="1097"/>
      <c r="BB27" s="1097"/>
      <c r="BC27" s="1097"/>
      <c r="BD27" s="1098"/>
      <c r="BE27" s="1096"/>
      <c r="BF27" s="1097"/>
      <c r="BG27" s="1097"/>
      <c r="BH27" s="1097"/>
      <c r="BI27" s="1110"/>
      <c r="BJ27" s="251"/>
      <c r="BK27" s="251"/>
      <c r="BL27" s="251"/>
      <c r="BM27" s="251"/>
      <c r="BN27" s="251"/>
      <c r="BO27" s="264"/>
      <c r="BP27" s="264"/>
      <c r="BQ27" s="261">
        <v>21</v>
      </c>
      <c r="BR27" s="262"/>
      <c r="BS27" s="1106"/>
      <c r="BT27" s="1107"/>
      <c r="BU27" s="1107"/>
      <c r="BV27" s="1107"/>
      <c r="BW27" s="1107"/>
      <c r="BX27" s="1107"/>
      <c r="BY27" s="1107"/>
      <c r="BZ27" s="1107"/>
      <c r="CA27" s="1107"/>
      <c r="CB27" s="1107"/>
      <c r="CC27" s="1107"/>
      <c r="CD27" s="1107"/>
      <c r="CE27" s="1107"/>
      <c r="CF27" s="1107"/>
      <c r="CG27" s="1108"/>
      <c r="CH27" s="1081"/>
      <c r="CI27" s="1082"/>
      <c r="CJ27" s="1082"/>
      <c r="CK27" s="1082"/>
      <c r="CL27" s="1083"/>
      <c r="CM27" s="1081"/>
      <c r="CN27" s="1082"/>
      <c r="CO27" s="1082"/>
      <c r="CP27" s="1082"/>
      <c r="CQ27" s="1083"/>
      <c r="CR27" s="1081"/>
      <c r="CS27" s="1082"/>
      <c r="CT27" s="1082"/>
      <c r="CU27" s="1082"/>
      <c r="CV27" s="1083"/>
      <c r="CW27" s="1081"/>
      <c r="CX27" s="1082"/>
      <c r="CY27" s="1082"/>
      <c r="CZ27" s="1082"/>
      <c r="DA27" s="1083"/>
      <c r="DB27" s="1081"/>
      <c r="DC27" s="1082"/>
      <c r="DD27" s="1082"/>
      <c r="DE27" s="1082"/>
      <c r="DF27" s="1083"/>
      <c r="DG27" s="1081"/>
      <c r="DH27" s="1082"/>
      <c r="DI27" s="1082"/>
      <c r="DJ27" s="1082"/>
      <c r="DK27" s="1083"/>
      <c r="DL27" s="1081"/>
      <c r="DM27" s="1082"/>
      <c r="DN27" s="1082"/>
      <c r="DO27" s="1082"/>
      <c r="DP27" s="1083"/>
      <c r="DQ27" s="1081"/>
      <c r="DR27" s="1082"/>
      <c r="DS27" s="1082"/>
      <c r="DT27" s="1082"/>
      <c r="DU27" s="1083"/>
      <c r="DV27" s="1084"/>
      <c r="DW27" s="1085"/>
      <c r="DX27" s="1085"/>
      <c r="DY27" s="1085"/>
      <c r="DZ27" s="1086"/>
      <c r="EA27" s="245"/>
    </row>
    <row r="28" spans="1:131" s="246" customFormat="1" ht="26.25" customHeight="1" thickTop="1">
      <c r="A28" s="265">
        <v>1</v>
      </c>
      <c r="B28" s="1142" t="s">
        <v>396</v>
      </c>
      <c r="C28" s="1143"/>
      <c r="D28" s="1143"/>
      <c r="E28" s="1143"/>
      <c r="F28" s="1143"/>
      <c r="G28" s="1143"/>
      <c r="H28" s="1143"/>
      <c r="I28" s="1143"/>
      <c r="J28" s="1143"/>
      <c r="K28" s="1143"/>
      <c r="L28" s="1143"/>
      <c r="M28" s="1143"/>
      <c r="N28" s="1143"/>
      <c r="O28" s="1143"/>
      <c r="P28" s="1144"/>
      <c r="Q28" s="1145">
        <v>533</v>
      </c>
      <c r="R28" s="1146"/>
      <c r="S28" s="1146"/>
      <c r="T28" s="1146"/>
      <c r="U28" s="1146"/>
      <c r="V28" s="1146">
        <v>516</v>
      </c>
      <c r="W28" s="1146"/>
      <c r="X28" s="1146"/>
      <c r="Y28" s="1146"/>
      <c r="Z28" s="1146"/>
      <c r="AA28" s="1146">
        <f t="shared" ref="AA28:AA34" si="0">Q28-V28</f>
        <v>17</v>
      </c>
      <c r="AB28" s="1146"/>
      <c r="AC28" s="1146"/>
      <c r="AD28" s="1146"/>
      <c r="AE28" s="1147"/>
      <c r="AF28" s="1148">
        <v>17</v>
      </c>
      <c r="AG28" s="1146"/>
      <c r="AH28" s="1146"/>
      <c r="AI28" s="1146"/>
      <c r="AJ28" s="1149"/>
      <c r="AK28" s="1150">
        <v>33</v>
      </c>
      <c r="AL28" s="1138"/>
      <c r="AM28" s="1138"/>
      <c r="AN28" s="1138"/>
      <c r="AO28" s="1138"/>
      <c r="AP28" s="1138" t="s">
        <v>587</v>
      </c>
      <c r="AQ28" s="1138"/>
      <c r="AR28" s="1138"/>
      <c r="AS28" s="1138"/>
      <c r="AT28" s="1138"/>
      <c r="AU28" s="1138" t="s">
        <v>587</v>
      </c>
      <c r="AV28" s="1138"/>
      <c r="AW28" s="1138"/>
      <c r="AX28" s="1138"/>
      <c r="AY28" s="1138"/>
      <c r="AZ28" s="1139"/>
      <c r="BA28" s="1139"/>
      <c r="BB28" s="1139"/>
      <c r="BC28" s="1139"/>
      <c r="BD28" s="1139"/>
      <c r="BE28" s="1140"/>
      <c r="BF28" s="1140"/>
      <c r="BG28" s="1140"/>
      <c r="BH28" s="1140"/>
      <c r="BI28" s="1141"/>
      <c r="BJ28" s="251"/>
      <c r="BK28" s="251"/>
      <c r="BL28" s="251"/>
      <c r="BM28" s="251"/>
      <c r="BN28" s="251"/>
      <c r="BO28" s="264"/>
      <c r="BP28" s="264"/>
      <c r="BQ28" s="261">
        <v>22</v>
      </c>
      <c r="BR28" s="262"/>
      <c r="BS28" s="1106"/>
      <c r="BT28" s="1107"/>
      <c r="BU28" s="1107"/>
      <c r="BV28" s="1107"/>
      <c r="BW28" s="1107"/>
      <c r="BX28" s="1107"/>
      <c r="BY28" s="1107"/>
      <c r="BZ28" s="1107"/>
      <c r="CA28" s="1107"/>
      <c r="CB28" s="1107"/>
      <c r="CC28" s="1107"/>
      <c r="CD28" s="1107"/>
      <c r="CE28" s="1107"/>
      <c r="CF28" s="1107"/>
      <c r="CG28" s="1108"/>
      <c r="CH28" s="1081"/>
      <c r="CI28" s="1082"/>
      <c r="CJ28" s="1082"/>
      <c r="CK28" s="1082"/>
      <c r="CL28" s="1083"/>
      <c r="CM28" s="1081"/>
      <c r="CN28" s="1082"/>
      <c r="CO28" s="1082"/>
      <c r="CP28" s="1082"/>
      <c r="CQ28" s="1083"/>
      <c r="CR28" s="1081"/>
      <c r="CS28" s="1082"/>
      <c r="CT28" s="1082"/>
      <c r="CU28" s="1082"/>
      <c r="CV28" s="1083"/>
      <c r="CW28" s="1081"/>
      <c r="CX28" s="1082"/>
      <c r="CY28" s="1082"/>
      <c r="CZ28" s="1082"/>
      <c r="DA28" s="1083"/>
      <c r="DB28" s="1081"/>
      <c r="DC28" s="1082"/>
      <c r="DD28" s="1082"/>
      <c r="DE28" s="1082"/>
      <c r="DF28" s="1083"/>
      <c r="DG28" s="1081"/>
      <c r="DH28" s="1082"/>
      <c r="DI28" s="1082"/>
      <c r="DJ28" s="1082"/>
      <c r="DK28" s="1083"/>
      <c r="DL28" s="1081"/>
      <c r="DM28" s="1082"/>
      <c r="DN28" s="1082"/>
      <c r="DO28" s="1082"/>
      <c r="DP28" s="1083"/>
      <c r="DQ28" s="1081"/>
      <c r="DR28" s="1082"/>
      <c r="DS28" s="1082"/>
      <c r="DT28" s="1082"/>
      <c r="DU28" s="1083"/>
      <c r="DV28" s="1084"/>
      <c r="DW28" s="1085"/>
      <c r="DX28" s="1085"/>
      <c r="DY28" s="1085"/>
      <c r="DZ28" s="1086"/>
      <c r="EA28" s="245"/>
    </row>
    <row r="29" spans="1:131" s="246" customFormat="1" ht="26.25" customHeight="1">
      <c r="A29" s="265">
        <v>2</v>
      </c>
      <c r="B29" s="1129" t="s">
        <v>397</v>
      </c>
      <c r="C29" s="1130"/>
      <c r="D29" s="1130"/>
      <c r="E29" s="1130"/>
      <c r="F29" s="1130"/>
      <c r="G29" s="1130"/>
      <c r="H29" s="1130"/>
      <c r="I29" s="1130"/>
      <c r="J29" s="1130"/>
      <c r="K29" s="1130"/>
      <c r="L29" s="1130"/>
      <c r="M29" s="1130"/>
      <c r="N29" s="1130"/>
      <c r="O29" s="1130"/>
      <c r="P29" s="1131"/>
      <c r="Q29" s="1135">
        <v>311</v>
      </c>
      <c r="R29" s="1136"/>
      <c r="S29" s="1136"/>
      <c r="T29" s="1136"/>
      <c r="U29" s="1136"/>
      <c r="V29" s="1136">
        <v>311</v>
      </c>
      <c r="W29" s="1136"/>
      <c r="X29" s="1136"/>
      <c r="Y29" s="1136"/>
      <c r="Z29" s="1136"/>
      <c r="AA29" s="1136">
        <f t="shared" si="0"/>
        <v>0</v>
      </c>
      <c r="AB29" s="1136"/>
      <c r="AC29" s="1136"/>
      <c r="AD29" s="1136"/>
      <c r="AE29" s="1137"/>
      <c r="AF29" s="1111">
        <v>0</v>
      </c>
      <c r="AG29" s="1112"/>
      <c r="AH29" s="1112"/>
      <c r="AI29" s="1112"/>
      <c r="AJ29" s="1113"/>
      <c r="AK29" s="1069">
        <v>91</v>
      </c>
      <c r="AL29" s="1060"/>
      <c r="AM29" s="1060"/>
      <c r="AN29" s="1060"/>
      <c r="AO29" s="1060"/>
      <c r="AP29" s="1060">
        <v>131</v>
      </c>
      <c r="AQ29" s="1060"/>
      <c r="AR29" s="1060"/>
      <c r="AS29" s="1060"/>
      <c r="AT29" s="1060"/>
      <c r="AU29" s="1060">
        <v>131</v>
      </c>
      <c r="AV29" s="1060"/>
      <c r="AW29" s="1060"/>
      <c r="AX29" s="1060"/>
      <c r="AY29" s="1060"/>
      <c r="AZ29" s="1134"/>
      <c r="BA29" s="1134"/>
      <c r="BB29" s="1134"/>
      <c r="BC29" s="1134"/>
      <c r="BD29" s="1134"/>
      <c r="BE29" s="1124"/>
      <c r="BF29" s="1124"/>
      <c r="BG29" s="1124"/>
      <c r="BH29" s="1124"/>
      <c r="BI29" s="1125"/>
      <c r="BJ29" s="251"/>
      <c r="BK29" s="251"/>
      <c r="BL29" s="251"/>
      <c r="BM29" s="251"/>
      <c r="BN29" s="251"/>
      <c r="BO29" s="264"/>
      <c r="BP29" s="264"/>
      <c r="BQ29" s="261">
        <v>23</v>
      </c>
      <c r="BR29" s="262"/>
      <c r="BS29" s="1106"/>
      <c r="BT29" s="1107"/>
      <c r="BU29" s="1107"/>
      <c r="BV29" s="1107"/>
      <c r="BW29" s="1107"/>
      <c r="BX29" s="1107"/>
      <c r="BY29" s="1107"/>
      <c r="BZ29" s="1107"/>
      <c r="CA29" s="1107"/>
      <c r="CB29" s="1107"/>
      <c r="CC29" s="1107"/>
      <c r="CD29" s="1107"/>
      <c r="CE29" s="1107"/>
      <c r="CF29" s="1107"/>
      <c r="CG29" s="1108"/>
      <c r="CH29" s="1081"/>
      <c r="CI29" s="1082"/>
      <c r="CJ29" s="1082"/>
      <c r="CK29" s="1082"/>
      <c r="CL29" s="1083"/>
      <c r="CM29" s="1081"/>
      <c r="CN29" s="1082"/>
      <c r="CO29" s="1082"/>
      <c r="CP29" s="1082"/>
      <c r="CQ29" s="1083"/>
      <c r="CR29" s="1081"/>
      <c r="CS29" s="1082"/>
      <c r="CT29" s="1082"/>
      <c r="CU29" s="1082"/>
      <c r="CV29" s="1083"/>
      <c r="CW29" s="1081"/>
      <c r="CX29" s="1082"/>
      <c r="CY29" s="1082"/>
      <c r="CZ29" s="1082"/>
      <c r="DA29" s="1083"/>
      <c r="DB29" s="1081"/>
      <c r="DC29" s="1082"/>
      <c r="DD29" s="1082"/>
      <c r="DE29" s="1082"/>
      <c r="DF29" s="1083"/>
      <c r="DG29" s="1081"/>
      <c r="DH29" s="1082"/>
      <c r="DI29" s="1082"/>
      <c r="DJ29" s="1082"/>
      <c r="DK29" s="1083"/>
      <c r="DL29" s="1081"/>
      <c r="DM29" s="1082"/>
      <c r="DN29" s="1082"/>
      <c r="DO29" s="1082"/>
      <c r="DP29" s="1083"/>
      <c r="DQ29" s="1081"/>
      <c r="DR29" s="1082"/>
      <c r="DS29" s="1082"/>
      <c r="DT29" s="1082"/>
      <c r="DU29" s="1083"/>
      <c r="DV29" s="1084"/>
      <c r="DW29" s="1085"/>
      <c r="DX29" s="1085"/>
      <c r="DY29" s="1085"/>
      <c r="DZ29" s="1086"/>
      <c r="EA29" s="245"/>
    </row>
    <row r="30" spans="1:131" s="246" customFormat="1" ht="26.25" customHeight="1">
      <c r="A30" s="265">
        <v>3</v>
      </c>
      <c r="B30" s="1129" t="s">
        <v>398</v>
      </c>
      <c r="C30" s="1130"/>
      <c r="D30" s="1130"/>
      <c r="E30" s="1130"/>
      <c r="F30" s="1130"/>
      <c r="G30" s="1130"/>
      <c r="H30" s="1130"/>
      <c r="I30" s="1130"/>
      <c r="J30" s="1130"/>
      <c r="K30" s="1130"/>
      <c r="L30" s="1130"/>
      <c r="M30" s="1130"/>
      <c r="N30" s="1130"/>
      <c r="O30" s="1130"/>
      <c r="P30" s="1131"/>
      <c r="Q30" s="1135">
        <v>60</v>
      </c>
      <c r="R30" s="1136"/>
      <c r="S30" s="1136"/>
      <c r="T30" s="1136"/>
      <c r="U30" s="1136"/>
      <c r="V30" s="1136">
        <v>60</v>
      </c>
      <c r="W30" s="1136"/>
      <c r="X30" s="1136"/>
      <c r="Y30" s="1136"/>
      <c r="Z30" s="1136"/>
      <c r="AA30" s="1136">
        <f t="shared" si="0"/>
        <v>0</v>
      </c>
      <c r="AB30" s="1136"/>
      <c r="AC30" s="1136"/>
      <c r="AD30" s="1136"/>
      <c r="AE30" s="1137"/>
      <c r="AF30" s="1111">
        <v>0</v>
      </c>
      <c r="AG30" s="1112"/>
      <c r="AH30" s="1112"/>
      <c r="AI30" s="1112"/>
      <c r="AJ30" s="1113"/>
      <c r="AK30" s="1069">
        <v>17</v>
      </c>
      <c r="AL30" s="1060"/>
      <c r="AM30" s="1060"/>
      <c r="AN30" s="1060"/>
      <c r="AO30" s="1060"/>
      <c r="AP30" s="1060" t="s">
        <v>587</v>
      </c>
      <c r="AQ30" s="1060"/>
      <c r="AR30" s="1060"/>
      <c r="AS30" s="1060"/>
      <c r="AT30" s="1060"/>
      <c r="AU30" s="1060" t="s">
        <v>587</v>
      </c>
      <c r="AV30" s="1060"/>
      <c r="AW30" s="1060"/>
      <c r="AX30" s="1060"/>
      <c r="AY30" s="1060"/>
      <c r="AZ30" s="1134"/>
      <c r="BA30" s="1134"/>
      <c r="BB30" s="1134"/>
      <c r="BC30" s="1134"/>
      <c r="BD30" s="1134"/>
      <c r="BE30" s="1124"/>
      <c r="BF30" s="1124"/>
      <c r="BG30" s="1124"/>
      <c r="BH30" s="1124"/>
      <c r="BI30" s="1125"/>
      <c r="BJ30" s="251"/>
      <c r="BK30" s="251"/>
      <c r="BL30" s="251"/>
      <c r="BM30" s="251"/>
      <c r="BN30" s="251"/>
      <c r="BO30" s="264"/>
      <c r="BP30" s="264"/>
      <c r="BQ30" s="261">
        <v>24</v>
      </c>
      <c r="BR30" s="262"/>
      <c r="BS30" s="1106"/>
      <c r="BT30" s="1107"/>
      <c r="BU30" s="1107"/>
      <c r="BV30" s="1107"/>
      <c r="BW30" s="1107"/>
      <c r="BX30" s="1107"/>
      <c r="BY30" s="1107"/>
      <c r="BZ30" s="1107"/>
      <c r="CA30" s="1107"/>
      <c r="CB30" s="1107"/>
      <c r="CC30" s="1107"/>
      <c r="CD30" s="1107"/>
      <c r="CE30" s="1107"/>
      <c r="CF30" s="1107"/>
      <c r="CG30" s="1108"/>
      <c r="CH30" s="1081"/>
      <c r="CI30" s="1082"/>
      <c r="CJ30" s="1082"/>
      <c r="CK30" s="1082"/>
      <c r="CL30" s="1083"/>
      <c r="CM30" s="1081"/>
      <c r="CN30" s="1082"/>
      <c r="CO30" s="1082"/>
      <c r="CP30" s="1082"/>
      <c r="CQ30" s="1083"/>
      <c r="CR30" s="1081"/>
      <c r="CS30" s="1082"/>
      <c r="CT30" s="1082"/>
      <c r="CU30" s="1082"/>
      <c r="CV30" s="1083"/>
      <c r="CW30" s="1081"/>
      <c r="CX30" s="1082"/>
      <c r="CY30" s="1082"/>
      <c r="CZ30" s="1082"/>
      <c r="DA30" s="1083"/>
      <c r="DB30" s="1081"/>
      <c r="DC30" s="1082"/>
      <c r="DD30" s="1082"/>
      <c r="DE30" s="1082"/>
      <c r="DF30" s="1083"/>
      <c r="DG30" s="1081"/>
      <c r="DH30" s="1082"/>
      <c r="DI30" s="1082"/>
      <c r="DJ30" s="1082"/>
      <c r="DK30" s="1083"/>
      <c r="DL30" s="1081"/>
      <c r="DM30" s="1082"/>
      <c r="DN30" s="1082"/>
      <c r="DO30" s="1082"/>
      <c r="DP30" s="1083"/>
      <c r="DQ30" s="1081"/>
      <c r="DR30" s="1082"/>
      <c r="DS30" s="1082"/>
      <c r="DT30" s="1082"/>
      <c r="DU30" s="1083"/>
      <c r="DV30" s="1084"/>
      <c r="DW30" s="1085"/>
      <c r="DX30" s="1085"/>
      <c r="DY30" s="1085"/>
      <c r="DZ30" s="1086"/>
      <c r="EA30" s="245"/>
    </row>
    <row r="31" spans="1:131" s="246" customFormat="1" ht="26.25" customHeight="1">
      <c r="A31" s="265">
        <v>4</v>
      </c>
      <c r="B31" s="1129" t="s">
        <v>399</v>
      </c>
      <c r="C31" s="1130"/>
      <c r="D31" s="1130"/>
      <c r="E31" s="1130"/>
      <c r="F31" s="1130"/>
      <c r="G31" s="1130"/>
      <c r="H31" s="1130"/>
      <c r="I31" s="1130"/>
      <c r="J31" s="1130"/>
      <c r="K31" s="1130"/>
      <c r="L31" s="1130"/>
      <c r="M31" s="1130"/>
      <c r="N31" s="1130"/>
      <c r="O31" s="1130"/>
      <c r="P31" s="1131"/>
      <c r="Q31" s="1135">
        <v>380</v>
      </c>
      <c r="R31" s="1136"/>
      <c r="S31" s="1136"/>
      <c r="T31" s="1136"/>
      <c r="U31" s="1136"/>
      <c r="V31" s="1136">
        <v>380</v>
      </c>
      <c r="W31" s="1136"/>
      <c r="X31" s="1136"/>
      <c r="Y31" s="1136"/>
      <c r="Z31" s="1136"/>
      <c r="AA31" s="1136">
        <f t="shared" si="0"/>
        <v>0</v>
      </c>
      <c r="AB31" s="1136"/>
      <c r="AC31" s="1136"/>
      <c r="AD31" s="1136"/>
      <c r="AE31" s="1137"/>
      <c r="AF31" s="1111">
        <v>3</v>
      </c>
      <c r="AG31" s="1112"/>
      <c r="AH31" s="1112"/>
      <c r="AI31" s="1112"/>
      <c r="AJ31" s="1113"/>
      <c r="AK31" s="1069">
        <v>83</v>
      </c>
      <c r="AL31" s="1060"/>
      <c r="AM31" s="1060"/>
      <c r="AN31" s="1060"/>
      <c r="AO31" s="1060"/>
      <c r="AP31" s="1060" t="s">
        <v>587</v>
      </c>
      <c r="AQ31" s="1060"/>
      <c r="AR31" s="1060"/>
      <c r="AS31" s="1060"/>
      <c r="AT31" s="1060"/>
      <c r="AU31" s="1060" t="s">
        <v>588</v>
      </c>
      <c r="AV31" s="1060"/>
      <c r="AW31" s="1060"/>
      <c r="AX31" s="1060"/>
      <c r="AY31" s="1060"/>
      <c r="AZ31" s="1134"/>
      <c r="BA31" s="1134"/>
      <c r="BB31" s="1134"/>
      <c r="BC31" s="1134"/>
      <c r="BD31" s="1134"/>
      <c r="BE31" s="1124"/>
      <c r="BF31" s="1124"/>
      <c r="BG31" s="1124"/>
      <c r="BH31" s="1124"/>
      <c r="BI31" s="1125"/>
      <c r="BJ31" s="251"/>
      <c r="BK31" s="251"/>
      <c r="BL31" s="251"/>
      <c r="BM31" s="251"/>
      <c r="BN31" s="251"/>
      <c r="BO31" s="264"/>
      <c r="BP31" s="264"/>
      <c r="BQ31" s="261">
        <v>25</v>
      </c>
      <c r="BR31" s="262"/>
      <c r="BS31" s="1106"/>
      <c r="BT31" s="1107"/>
      <c r="BU31" s="1107"/>
      <c r="BV31" s="1107"/>
      <c r="BW31" s="1107"/>
      <c r="BX31" s="1107"/>
      <c r="BY31" s="1107"/>
      <c r="BZ31" s="1107"/>
      <c r="CA31" s="1107"/>
      <c r="CB31" s="1107"/>
      <c r="CC31" s="1107"/>
      <c r="CD31" s="1107"/>
      <c r="CE31" s="1107"/>
      <c r="CF31" s="1107"/>
      <c r="CG31" s="1108"/>
      <c r="CH31" s="1081"/>
      <c r="CI31" s="1082"/>
      <c r="CJ31" s="1082"/>
      <c r="CK31" s="1082"/>
      <c r="CL31" s="1083"/>
      <c r="CM31" s="1081"/>
      <c r="CN31" s="1082"/>
      <c r="CO31" s="1082"/>
      <c r="CP31" s="1082"/>
      <c r="CQ31" s="1083"/>
      <c r="CR31" s="1081"/>
      <c r="CS31" s="1082"/>
      <c r="CT31" s="1082"/>
      <c r="CU31" s="1082"/>
      <c r="CV31" s="1083"/>
      <c r="CW31" s="1081"/>
      <c r="CX31" s="1082"/>
      <c r="CY31" s="1082"/>
      <c r="CZ31" s="1082"/>
      <c r="DA31" s="1083"/>
      <c r="DB31" s="1081"/>
      <c r="DC31" s="1082"/>
      <c r="DD31" s="1082"/>
      <c r="DE31" s="1082"/>
      <c r="DF31" s="1083"/>
      <c r="DG31" s="1081"/>
      <c r="DH31" s="1082"/>
      <c r="DI31" s="1082"/>
      <c r="DJ31" s="1082"/>
      <c r="DK31" s="1083"/>
      <c r="DL31" s="1081"/>
      <c r="DM31" s="1082"/>
      <c r="DN31" s="1082"/>
      <c r="DO31" s="1082"/>
      <c r="DP31" s="1083"/>
      <c r="DQ31" s="1081"/>
      <c r="DR31" s="1082"/>
      <c r="DS31" s="1082"/>
      <c r="DT31" s="1082"/>
      <c r="DU31" s="1083"/>
      <c r="DV31" s="1084"/>
      <c r="DW31" s="1085"/>
      <c r="DX31" s="1085"/>
      <c r="DY31" s="1085"/>
      <c r="DZ31" s="1086"/>
      <c r="EA31" s="245"/>
    </row>
    <row r="32" spans="1:131" s="246" customFormat="1" ht="26.25" customHeight="1">
      <c r="A32" s="265">
        <v>5</v>
      </c>
      <c r="B32" s="1129" t="s">
        <v>400</v>
      </c>
      <c r="C32" s="1130"/>
      <c r="D32" s="1130"/>
      <c r="E32" s="1130"/>
      <c r="F32" s="1130"/>
      <c r="G32" s="1130"/>
      <c r="H32" s="1130"/>
      <c r="I32" s="1130"/>
      <c r="J32" s="1130"/>
      <c r="K32" s="1130"/>
      <c r="L32" s="1130"/>
      <c r="M32" s="1130"/>
      <c r="N32" s="1130"/>
      <c r="O32" s="1130"/>
      <c r="P32" s="1131"/>
      <c r="Q32" s="1135">
        <v>2</v>
      </c>
      <c r="R32" s="1136"/>
      <c r="S32" s="1136"/>
      <c r="T32" s="1136"/>
      <c r="U32" s="1136"/>
      <c r="V32" s="1136">
        <v>2</v>
      </c>
      <c r="W32" s="1136"/>
      <c r="X32" s="1136"/>
      <c r="Y32" s="1136"/>
      <c r="Z32" s="1136"/>
      <c r="AA32" s="1136">
        <f t="shared" si="0"/>
        <v>0</v>
      </c>
      <c r="AB32" s="1136"/>
      <c r="AC32" s="1136"/>
      <c r="AD32" s="1136"/>
      <c r="AE32" s="1137"/>
      <c r="AF32" s="1111">
        <v>0</v>
      </c>
      <c r="AG32" s="1112"/>
      <c r="AH32" s="1112"/>
      <c r="AI32" s="1112"/>
      <c r="AJ32" s="1113"/>
      <c r="AK32" s="1069" t="s">
        <v>587</v>
      </c>
      <c r="AL32" s="1060"/>
      <c r="AM32" s="1060"/>
      <c r="AN32" s="1060"/>
      <c r="AO32" s="1060"/>
      <c r="AP32" s="1060" t="s">
        <v>587</v>
      </c>
      <c r="AQ32" s="1060"/>
      <c r="AR32" s="1060"/>
      <c r="AS32" s="1060"/>
      <c r="AT32" s="1060"/>
      <c r="AU32" s="1060" t="s">
        <v>587</v>
      </c>
      <c r="AV32" s="1060"/>
      <c r="AW32" s="1060"/>
      <c r="AX32" s="1060"/>
      <c r="AY32" s="1060"/>
      <c r="AZ32" s="1134"/>
      <c r="BA32" s="1134"/>
      <c r="BB32" s="1134"/>
      <c r="BC32" s="1134"/>
      <c r="BD32" s="1134"/>
      <c r="BE32" s="1124"/>
      <c r="BF32" s="1124"/>
      <c r="BG32" s="1124"/>
      <c r="BH32" s="1124"/>
      <c r="BI32" s="1125"/>
      <c r="BJ32" s="251"/>
      <c r="BK32" s="251"/>
      <c r="BL32" s="251"/>
      <c r="BM32" s="251"/>
      <c r="BN32" s="251"/>
      <c r="BO32" s="264"/>
      <c r="BP32" s="264"/>
      <c r="BQ32" s="261">
        <v>26</v>
      </c>
      <c r="BR32" s="262"/>
      <c r="BS32" s="1106"/>
      <c r="BT32" s="1107"/>
      <c r="BU32" s="1107"/>
      <c r="BV32" s="1107"/>
      <c r="BW32" s="1107"/>
      <c r="BX32" s="1107"/>
      <c r="BY32" s="1107"/>
      <c r="BZ32" s="1107"/>
      <c r="CA32" s="1107"/>
      <c r="CB32" s="1107"/>
      <c r="CC32" s="1107"/>
      <c r="CD32" s="1107"/>
      <c r="CE32" s="1107"/>
      <c r="CF32" s="1107"/>
      <c r="CG32" s="1108"/>
      <c r="CH32" s="1081"/>
      <c r="CI32" s="1082"/>
      <c r="CJ32" s="1082"/>
      <c r="CK32" s="1082"/>
      <c r="CL32" s="1083"/>
      <c r="CM32" s="1081"/>
      <c r="CN32" s="1082"/>
      <c r="CO32" s="1082"/>
      <c r="CP32" s="1082"/>
      <c r="CQ32" s="1083"/>
      <c r="CR32" s="1081"/>
      <c r="CS32" s="1082"/>
      <c r="CT32" s="1082"/>
      <c r="CU32" s="1082"/>
      <c r="CV32" s="1083"/>
      <c r="CW32" s="1081"/>
      <c r="CX32" s="1082"/>
      <c r="CY32" s="1082"/>
      <c r="CZ32" s="1082"/>
      <c r="DA32" s="1083"/>
      <c r="DB32" s="1081"/>
      <c r="DC32" s="1082"/>
      <c r="DD32" s="1082"/>
      <c r="DE32" s="1082"/>
      <c r="DF32" s="1083"/>
      <c r="DG32" s="1081"/>
      <c r="DH32" s="1082"/>
      <c r="DI32" s="1082"/>
      <c r="DJ32" s="1082"/>
      <c r="DK32" s="1083"/>
      <c r="DL32" s="1081"/>
      <c r="DM32" s="1082"/>
      <c r="DN32" s="1082"/>
      <c r="DO32" s="1082"/>
      <c r="DP32" s="1083"/>
      <c r="DQ32" s="1081"/>
      <c r="DR32" s="1082"/>
      <c r="DS32" s="1082"/>
      <c r="DT32" s="1082"/>
      <c r="DU32" s="1083"/>
      <c r="DV32" s="1084"/>
      <c r="DW32" s="1085"/>
      <c r="DX32" s="1085"/>
      <c r="DY32" s="1085"/>
      <c r="DZ32" s="1086"/>
      <c r="EA32" s="245"/>
    </row>
    <row r="33" spans="1:131" s="246" customFormat="1" ht="26.25" customHeight="1">
      <c r="A33" s="265">
        <v>6</v>
      </c>
      <c r="B33" s="1129" t="s">
        <v>401</v>
      </c>
      <c r="C33" s="1130"/>
      <c r="D33" s="1130"/>
      <c r="E33" s="1130"/>
      <c r="F33" s="1130"/>
      <c r="G33" s="1130"/>
      <c r="H33" s="1130"/>
      <c r="I33" s="1130"/>
      <c r="J33" s="1130"/>
      <c r="K33" s="1130"/>
      <c r="L33" s="1130"/>
      <c r="M33" s="1130"/>
      <c r="N33" s="1130"/>
      <c r="O33" s="1130"/>
      <c r="P33" s="1131"/>
      <c r="Q33" s="1135">
        <v>121</v>
      </c>
      <c r="R33" s="1136"/>
      <c r="S33" s="1136"/>
      <c r="T33" s="1136"/>
      <c r="U33" s="1136"/>
      <c r="V33" s="1136">
        <v>123</v>
      </c>
      <c r="W33" s="1136"/>
      <c r="X33" s="1136"/>
      <c r="Y33" s="1136"/>
      <c r="Z33" s="1136"/>
      <c r="AA33" s="1136">
        <f t="shared" si="0"/>
        <v>-2</v>
      </c>
      <c r="AB33" s="1136"/>
      <c r="AC33" s="1136"/>
      <c r="AD33" s="1136"/>
      <c r="AE33" s="1137"/>
      <c r="AF33" s="1111">
        <v>8</v>
      </c>
      <c r="AG33" s="1112"/>
      <c r="AH33" s="1112"/>
      <c r="AI33" s="1112"/>
      <c r="AJ33" s="1113"/>
      <c r="AK33" s="1069">
        <v>1</v>
      </c>
      <c r="AL33" s="1060"/>
      <c r="AM33" s="1060"/>
      <c r="AN33" s="1060"/>
      <c r="AO33" s="1060"/>
      <c r="AP33" s="1060">
        <v>70</v>
      </c>
      <c r="AQ33" s="1060"/>
      <c r="AR33" s="1060"/>
      <c r="AS33" s="1060"/>
      <c r="AT33" s="1060"/>
      <c r="AU33" s="1060">
        <v>41</v>
      </c>
      <c r="AV33" s="1060"/>
      <c r="AW33" s="1060"/>
      <c r="AX33" s="1060"/>
      <c r="AY33" s="1060"/>
      <c r="AZ33" s="1134"/>
      <c r="BA33" s="1134"/>
      <c r="BB33" s="1134"/>
      <c r="BC33" s="1134"/>
      <c r="BD33" s="1134"/>
      <c r="BE33" s="1124" t="s">
        <v>402</v>
      </c>
      <c r="BF33" s="1124"/>
      <c r="BG33" s="1124"/>
      <c r="BH33" s="1124"/>
      <c r="BI33" s="1125"/>
      <c r="BJ33" s="251"/>
      <c r="BK33" s="251"/>
      <c r="BL33" s="251"/>
      <c r="BM33" s="251"/>
      <c r="BN33" s="251"/>
      <c r="BO33" s="264"/>
      <c r="BP33" s="264"/>
      <c r="BQ33" s="261">
        <v>27</v>
      </c>
      <c r="BR33" s="262"/>
      <c r="BS33" s="1106"/>
      <c r="BT33" s="1107"/>
      <c r="BU33" s="1107"/>
      <c r="BV33" s="1107"/>
      <c r="BW33" s="1107"/>
      <c r="BX33" s="1107"/>
      <c r="BY33" s="1107"/>
      <c r="BZ33" s="1107"/>
      <c r="CA33" s="1107"/>
      <c r="CB33" s="1107"/>
      <c r="CC33" s="1107"/>
      <c r="CD33" s="1107"/>
      <c r="CE33" s="1107"/>
      <c r="CF33" s="1107"/>
      <c r="CG33" s="1108"/>
      <c r="CH33" s="1081"/>
      <c r="CI33" s="1082"/>
      <c r="CJ33" s="1082"/>
      <c r="CK33" s="1082"/>
      <c r="CL33" s="1083"/>
      <c r="CM33" s="1081"/>
      <c r="CN33" s="1082"/>
      <c r="CO33" s="1082"/>
      <c r="CP33" s="1082"/>
      <c r="CQ33" s="1083"/>
      <c r="CR33" s="1081"/>
      <c r="CS33" s="1082"/>
      <c r="CT33" s="1082"/>
      <c r="CU33" s="1082"/>
      <c r="CV33" s="1083"/>
      <c r="CW33" s="1081"/>
      <c r="CX33" s="1082"/>
      <c r="CY33" s="1082"/>
      <c r="CZ33" s="1082"/>
      <c r="DA33" s="1083"/>
      <c r="DB33" s="1081"/>
      <c r="DC33" s="1082"/>
      <c r="DD33" s="1082"/>
      <c r="DE33" s="1082"/>
      <c r="DF33" s="1083"/>
      <c r="DG33" s="1081"/>
      <c r="DH33" s="1082"/>
      <c r="DI33" s="1082"/>
      <c r="DJ33" s="1082"/>
      <c r="DK33" s="1083"/>
      <c r="DL33" s="1081"/>
      <c r="DM33" s="1082"/>
      <c r="DN33" s="1082"/>
      <c r="DO33" s="1082"/>
      <c r="DP33" s="1083"/>
      <c r="DQ33" s="1081"/>
      <c r="DR33" s="1082"/>
      <c r="DS33" s="1082"/>
      <c r="DT33" s="1082"/>
      <c r="DU33" s="1083"/>
      <c r="DV33" s="1084"/>
      <c r="DW33" s="1085"/>
      <c r="DX33" s="1085"/>
      <c r="DY33" s="1085"/>
      <c r="DZ33" s="1086"/>
      <c r="EA33" s="245"/>
    </row>
    <row r="34" spans="1:131" s="246" customFormat="1" ht="26.25" customHeight="1">
      <c r="A34" s="265">
        <v>7</v>
      </c>
      <c r="B34" s="1129" t="s">
        <v>403</v>
      </c>
      <c r="C34" s="1130"/>
      <c r="D34" s="1130"/>
      <c r="E34" s="1130"/>
      <c r="F34" s="1130"/>
      <c r="G34" s="1130"/>
      <c r="H34" s="1130"/>
      <c r="I34" s="1130"/>
      <c r="J34" s="1130"/>
      <c r="K34" s="1130"/>
      <c r="L34" s="1130"/>
      <c r="M34" s="1130"/>
      <c r="N34" s="1130"/>
      <c r="O34" s="1130"/>
      <c r="P34" s="1131"/>
      <c r="Q34" s="1135">
        <v>94</v>
      </c>
      <c r="R34" s="1136"/>
      <c r="S34" s="1136"/>
      <c r="T34" s="1136"/>
      <c r="U34" s="1136"/>
      <c r="V34" s="1136">
        <v>173</v>
      </c>
      <c r="W34" s="1136"/>
      <c r="X34" s="1136"/>
      <c r="Y34" s="1136"/>
      <c r="Z34" s="1136"/>
      <c r="AA34" s="1136">
        <f t="shared" si="0"/>
        <v>-79</v>
      </c>
      <c r="AB34" s="1136"/>
      <c r="AC34" s="1136"/>
      <c r="AD34" s="1136"/>
      <c r="AE34" s="1137"/>
      <c r="AF34" s="1111">
        <v>4</v>
      </c>
      <c r="AG34" s="1112"/>
      <c r="AH34" s="1112"/>
      <c r="AI34" s="1112"/>
      <c r="AJ34" s="1113"/>
      <c r="AK34" s="1069">
        <v>1</v>
      </c>
      <c r="AL34" s="1060"/>
      <c r="AM34" s="1060"/>
      <c r="AN34" s="1060"/>
      <c r="AO34" s="1060"/>
      <c r="AP34" s="1060">
        <v>543</v>
      </c>
      <c r="AQ34" s="1060"/>
      <c r="AR34" s="1060"/>
      <c r="AS34" s="1060"/>
      <c r="AT34" s="1060"/>
      <c r="AU34" s="1060">
        <v>437</v>
      </c>
      <c r="AV34" s="1060"/>
      <c r="AW34" s="1060"/>
      <c r="AX34" s="1060"/>
      <c r="AY34" s="1060"/>
      <c r="AZ34" s="1134"/>
      <c r="BA34" s="1134"/>
      <c r="BB34" s="1134"/>
      <c r="BC34" s="1134"/>
      <c r="BD34" s="1134"/>
      <c r="BE34" s="1124" t="s">
        <v>404</v>
      </c>
      <c r="BF34" s="1124"/>
      <c r="BG34" s="1124"/>
      <c r="BH34" s="1124"/>
      <c r="BI34" s="1125"/>
      <c r="BJ34" s="251"/>
      <c r="BK34" s="251"/>
      <c r="BL34" s="251"/>
      <c r="BM34" s="251"/>
      <c r="BN34" s="251"/>
      <c r="BO34" s="264"/>
      <c r="BP34" s="264"/>
      <c r="BQ34" s="261">
        <v>28</v>
      </c>
      <c r="BR34" s="262"/>
      <c r="BS34" s="1106"/>
      <c r="BT34" s="1107"/>
      <c r="BU34" s="1107"/>
      <c r="BV34" s="1107"/>
      <c r="BW34" s="1107"/>
      <c r="BX34" s="1107"/>
      <c r="BY34" s="1107"/>
      <c r="BZ34" s="1107"/>
      <c r="CA34" s="1107"/>
      <c r="CB34" s="1107"/>
      <c r="CC34" s="1107"/>
      <c r="CD34" s="1107"/>
      <c r="CE34" s="1107"/>
      <c r="CF34" s="1107"/>
      <c r="CG34" s="1108"/>
      <c r="CH34" s="1081"/>
      <c r="CI34" s="1082"/>
      <c r="CJ34" s="1082"/>
      <c r="CK34" s="1082"/>
      <c r="CL34" s="1083"/>
      <c r="CM34" s="1081"/>
      <c r="CN34" s="1082"/>
      <c r="CO34" s="1082"/>
      <c r="CP34" s="1082"/>
      <c r="CQ34" s="1083"/>
      <c r="CR34" s="1081"/>
      <c r="CS34" s="1082"/>
      <c r="CT34" s="1082"/>
      <c r="CU34" s="1082"/>
      <c r="CV34" s="1083"/>
      <c r="CW34" s="1081"/>
      <c r="CX34" s="1082"/>
      <c r="CY34" s="1082"/>
      <c r="CZ34" s="1082"/>
      <c r="DA34" s="1083"/>
      <c r="DB34" s="1081"/>
      <c r="DC34" s="1082"/>
      <c r="DD34" s="1082"/>
      <c r="DE34" s="1082"/>
      <c r="DF34" s="1083"/>
      <c r="DG34" s="1081"/>
      <c r="DH34" s="1082"/>
      <c r="DI34" s="1082"/>
      <c r="DJ34" s="1082"/>
      <c r="DK34" s="1083"/>
      <c r="DL34" s="1081"/>
      <c r="DM34" s="1082"/>
      <c r="DN34" s="1082"/>
      <c r="DO34" s="1082"/>
      <c r="DP34" s="1083"/>
      <c r="DQ34" s="1081"/>
      <c r="DR34" s="1082"/>
      <c r="DS34" s="1082"/>
      <c r="DT34" s="1082"/>
      <c r="DU34" s="1083"/>
      <c r="DV34" s="1084"/>
      <c r="DW34" s="1085"/>
      <c r="DX34" s="1085"/>
      <c r="DY34" s="1085"/>
      <c r="DZ34" s="1086"/>
      <c r="EA34" s="245"/>
    </row>
    <row r="35" spans="1:131" s="246" customFormat="1" ht="26.25" customHeight="1">
      <c r="A35" s="265">
        <v>8</v>
      </c>
      <c r="B35" s="1129"/>
      <c r="C35" s="1130"/>
      <c r="D35" s="1130"/>
      <c r="E35" s="1130"/>
      <c r="F35" s="1130"/>
      <c r="G35" s="1130"/>
      <c r="H35" s="1130"/>
      <c r="I35" s="1130"/>
      <c r="J35" s="1130"/>
      <c r="K35" s="1130"/>
      <c r="L35" s="1130"/>
      <c r="M35" s="1130"/>
      <c r="N35" s="1130"/>
      <c r="O35" s="1130"/>
      <c r="P35" s="1131"/>
      <c r="Q35" s="1135"/>
      <c r="R35" s="1136"/>
      <c r="S35" s="1136"/>
      <c r="T35" s="1136"/>
      <c r="U35" s="1136"/>
      <c r="V35" s="1136"/>
      <c r="W35" s="1136"/>
      <c r="X35" s="1136"/>
      <c r="Y35" s="1136"/>
      <c r="Z35" s="1136"/>
      <c r="AA35" s="1136"/>
      <c r="AB35" s="1136"/>
      <c r="AC35" s="1136"/>
      <c r="AD35" s="1136"/>
      <c r="AE35" s="1137"/>
      <c r="AF35" s="1111"/>
      <c r="AG35" s="1112"/>
      <c r="AH35" s="1112"/>
      <c r="AI35" s="1112"/>
      <c r="AJ35" s="1113"/>
      <c r="AK35" s="1069"/>
      <c r="AL35" s="1060"/>
      <c r="AM35" s="1060"/>
      <c r="AN35" s="1060"/>
      <c r="AO35" s="1060"/>
      <c r="AP35" s="1060"/>
      <c r="AQ35" s="1060"/>
      <c r="AR35" s="1060"/>
      <c r="AS35" s="1060"/>
      <c r="AT35" s="1060"/>
      <c r="AU35" s="1060"/>
      <c r="AV35" s="1060"/>
      <c r="AW35" s="1060"/>
      <c r="AX35" s="1060"/>
      <c r="AY35" s="1060"/>
      <c r="AZ35" s="1134"/>
      <c r="BA35" s="1134"/>
      <c r="BB35" s="1134"/>
      <c r="BC35" s="1134"/>
      <c r="BD35" s="1134"/>
      <c r="BE35" s="1124"/>
      <c r="BF35" s="1124"/>
      <c r="BG35" s="1124"/>
      <c r="BH35" s="1124"/>
      <c r="BI35" s="1125"/>
      <c r="BJ35" s="251"/>
      <c r="BK35" s="251"/>
      <c r="BL35" s="251"/>
      <c r="BM35" s="251"/>
      <c r="BN35" s="251"/>
      <c r="BO35" s="264"/>
      <c r="BP35" s="264"/>
      <c r="BQ35" s="261">
        <v>29</v>
      </c>
      <c r="BR35" s="262"/>
      <c r="BS35" s="1106"/>
      <c r="BT35" s="1107"/>
      <c r="BU35" s="1107"/>
      <c r="BV35" s="1107"/>
      <c r="BW35" s="1107"/>
      <c r="BX35" s="1107"/>
      <c r="BY35" s="1107"/>
      <c r="BZ35" s="1107"/>
      <c r="CA35" s="1107"/>
      <c r="CB35" s="1107"/>
      <c r="CC35" s="1107"/>
      <c r="CD35" s="1107"/>
      <c r="CE35" s="1107"/>
      <c r="CF35" s="1107"/>
      <c r="CG35" s="1108"/>
      <c r="CH35" s="1081"/>
      <c r="CI35" s="1082"/>
      <c r="CJ35" s="1082"/>
      <c r="CK35" s="1082"/>
      <c r="CL35" s="1083"/>
      <c r="CM35" s="1081"/>
      <c r="CN35" s="1082"/>
      <c r="CO35" s="1082"/>
      <c r="CP35" s="1082"/>
      <c r="CQ35" s="1083"/>
      <c r="CR35" s="1081"/>
      <c r="CS35" s="1082"/>
      <c r="CT35" s="1082"/>
      <c r="CU35" s="1082"/>
      <c r="CV35" s="1083"/>
      <c r="CW35" s="1081"/>
      <c r="CX35" s="1082"/>
      <c r="CY35" s="1082"/>
      <c r="CZ35" s="1082"/>
      <c r="DA35" s="1083"/>
      <c r="DB35" s="1081"/>
      <c r="DC35" s="1082"/>
      <c r="DD35" s="1082"/>
      <c r="DE35" s="1082"/>
      <c r="DF35" s="1083"/>
      <c r="DG35" s="1081"/>
      <c r="DH35" s="1082"/>
      <c r="DI35" s="1082"/>
      <c r="DJ35" s="1082"/>
      <c r="DK35" s="1083"/>
      <c r="DL35" s="1081"/>
      <c r="DM35" s="1082"/>
      <c r="DN35" s="1082"/>
      <c r="DO35" s="1082"/>
      <c r="DP35" s="1083"/>
      <c r="DQ35" s="1081"/>
      <c r="DR35" s="1082"/>
      <c r="DS35" s="1082"/>
      <c r="DT35" s="1082"/>
      <c r="DU35" s="1083"/>
      <c r="DV35" s="1084"/>
      <c r="DW35" s="1085"/>
      <c r="DX35" s="1085"/>
      <c r="DY35" s="1085"/>
      <c r="DZ35" s="1086"/>
      <c r="EA35" s="245"/>
    </row>
    <row r="36" spans="1:131" s="246" customFormat="1" ht="26.25" customHeight="1">
      <c r="A36" s="265">
        <v>9</v>
      </c>
      <c r="B36" s="1129"/>
      <c r="C36" s="1130"/>
      <c r="D36" s="1130"/>
      <c r="E36" s="1130"/>
      <c r="F36" s="1130"/>
      <c r="G36" s="1130"/>
      <c r="H36" s="1130"/>
      <c r="I36" s="1130"/>
      <c r="J36" s="1130"/>
      <c r="K36" s="1130"/>
      <c r="L36" s="1130"/>
      <c r="M36" s="1130"/>
      <c r="N36" s="1130"/>
      <c r="O36" s="1130"/>
      <c r="P36" s="1131"/>
      <c r="Q36" s="1135"/>
      <c r="R36" s="1136"/>
      <c r="S36" s="1136"/>
      <c r="T36" s="1136"/>
      <c r="U36" s="1136"/>
      <c r="V36" s="1136"/>
      <c r="W36" s="1136"/>
      <c r="X36" s="1136"/>
      <c r="Y36" s="1136"/>
      <c r="Z36" s="1136"/>
      <c r="AA36" s="1136"/>
      <c r="AB36" s="1136"/>
      <c r="AC36" s="1136"/>
      <c r="AD36" s="1136"/>
      <c r="AE36" s="1137"/>
      <c r="AF36" s="1111"/>
      <c r="AG36" s="1112"/>
      <c r="AH36" s="1112"/>
      <c r="AI36" s="1112"/>
      <c r="AJ36" s="1113"/>
      <c r="AK36" s="1069"/>
      <c r="AL36" s="1060"/>
      <c r="AM36" s="1060"/>
      <c r="AN36" s="1060"/>
      <c r="AO36" s="1060"/>
      <c r="AP36" s="1060"/>
      <c r="AQ36" s="1060"/>
      <c r="AR36" s="1060"/>
      <c r="AS36" s="1060"/>
      <c r="AT36" s="1060"/>
      <c r="AU36" s="1060"/>
      <c r="AV36" s="1060"/>
      <c r="AW36" s="1060"/>
      <c r="AX36" s="1060"/>
      <c r="AY36" s="1060"/>
      <c r="AZ36" s="1134"/>
      <c r="BA36" s="1134"/>
      <c r="BB36" s="1134"/>
      <c r="BC36" s="1134"/>
      <c r="BD36" s="1134"/>
      <c r="BE36" s="1124"/>
      <c r="BF36" s="1124"/>
      <c r="BG36" s="1124"/>
      <c r="BH36" s="1124"/>
      <c r="BI36" s="1125"/>
      <c r="BJ36" s="251"/>
      <c r="BK36" s="251"/>
      <c r="BL36" s="251"/>
      <c r="BM36" s="251"/>
      <c r="BN36" s="251"/>
      <c r="BO36" s="264"/>
      <c r="BP36" s="264"/>
      <c r="BQ36" s="261">
        <v>30</v>
      </c>
      <c r="BR36" s="262"/>
      <c r="BS36" s="1106"/>
      <c r="BT36" s="1107"/>
      <c r="BU36" s="1107"/>
      <c r="BV36" s="1107"/>
      <c r="BW36" s="1107"/>
      <c r="BX36" s="1107"/>
      <c r="BY36" s="1107"/>
      <c r="BZ36" s="1107"/>
      <c r="CA36" s="1107"/>
      <c r="CB36" s="1107"/>
      <c r="CC36" s="1107"/>
      <c r="CD36" s="1107"/>
      <c r="CE36" s="1107"/>
      <c r="CF36" s="1107"/>
      <c r="CG36" s="1108"/>
      <c r="CH36" s="1081"/>
      <c r="CI36" s="1082"/>
      <c r="CJ36" s="1082"/>
      <c r="CK36" s="1082"/>
      <c r="CL36" s="1083"/>
      <c r="CM36" s="1081"/>
      <c r="CN36" s="1082"/>
      <c r="CO36" s="1082"/>
      <c r="CP36" s="1082"/>
      <c r="CQ36" s="1083"/>
      <c r="CR36" s="1081"/>
      <c r="CS36" s="1082"/>
      <c r="CT36" s="1082"/>
      <c r="CU36" s="1082"/>
      <c r="CV36" s="1083"/>
      <c r="CW36" s="1081"/>
      <c r="CX36" s="1082"/>
      <c r="CY36" s="1082"/>
      <c r="CZ36" s="1082"/>
      <c r="DA36" s="1083"/>
      <c r="DB36" s="1081"/>
      <c r="DC36" s="1082"/>
      <c r="DD36" s="1082"/>
      <c r="DE36" s="1082"/>
      <c r="DF36" s="1083"/>
      <c r="DG36" s="1081"/>
      <c r="DH36" s="1082"/>
      <c r="DI36" s="1082"/>
      <c r="DJ36" s="1082"/>
      <c r="DK36" s="1083"/>
      <c r="DL36" s="1081"/>
      <c r="DM36" s="1082"/>
      <c r="DN36" s="1082"/>
      <c r="DO36" s="1082"/>
      <c r="DP36" s="1083"/>
      <c r="DQ36" s="1081"/>
      <c r="DR36" s="1082"/>
      <c r="DS36" s="1082"/>
      <c r="DT36" s="1082"/>
      <c r="DU36" s="1083"/>
      <c r="DV36" s="1084"/>
      <c r="DW36" s="1085"/>
      <c r="DX36" s="1085"/>
      <c r="DY36" s="1085"/>
      <c r="DZ36" s="1086"/>
      <c r="EA36" s="245"/>
    </row>
    <row r="37" spans="1:131" s="246" customFormat="1" ht="26.25" customHeight="1">
      <c r="A37" s="265">
        <v>10</v>
      </c>
      <c r="B37" s="1129"/>
      <c r="C37" s="1130"/>
      <c r="D37" s="1130"/>
      <c r="E37" s="1130"/>
      <c r="F37" s="1130"/>
      <c r="G37" s="1130"/>
      <c r="H37" s="1130"/>
      <c r="I37" s="1130"/>
      <c r="J37" s="1130"/>
      <c r="K37" s="1130"/>
      <c r="L37" s="1130"/>
      <c r="M37" s="1130"/>
      <c r="N37" s="1130"/>
      <c r="O37" s="1130"/>
      <c r="P37" s="1131"/>
      <c r="Q37" s="1135"/>
      <c r="R37" s="1136"/>
      <c r="S37" s="1136"/>
      <c r="T37" s="1136"/>
      <c r="U37" s="1136"/>
      <c r="V37" s="1136"/>
      <c r="W37" s="1136"/>
      <c r="X37" s="1136"/>
      <c r="Y37" s="1136"/>
      <c r="Z37" s="1136"/>
      <c r="AA37" s="1136"/>
      <c r="AB37" s="1136"/>
      <c r="AC37" s="1136"/>
      <c r="AD37" s="1136"/>
      <c r="AE37" s="1137"/>
      <c r="AF37" s="1111"/>
      <c r="AG37" s="1112"/>
      <c r="AH37" s="1112"/>
      <c r="AI37" s="1112"/>
      <c r="AJ37" s="1113"/>
      <c r="AK37" s="1069"/>
      <c r="AL37" s="1060"/>
      <c r="AM37" s="1060"/>
      <c r="AN37" s="1060"/>
      <c r="AO37" s="1060"/>
      <c r="AP37" s="1060"/>
      <c r="AQ37" s="1060"/>
      <c r="AR37" s="1060"/>
      <c r="AS37" s="1060"/>
      <c r="AT37" s="1060"/>
      <c r="AU37" s="1060"/>
      <c r="AV37" s="1060"/>
      <c r="AW37" s="1060"/>
      <c r="AX37" s="1060"/>
      <c r="AY37" s="1060"/>
      <c r="AZ37" s="1134"/>
      <c r="BA37" s="1134"/>
      <c r="BB37" s="1134"/>
      <c r="BC37" s="1134"/>
      <c r="BD37" s="1134"/>
      <c r="BE37" s="1124"/>
      <c r="BF37" s="1124"/>
      <c r="BG37" s="1124"/>
      <c r="BH37" s="1124"/>
      <c r="BI37" s="1125"/>
      <c r="BJ37" s="251"/>
      <c r="BK37" s="251"/>
      <c r="BL37" s="251"/>
      <c r="BM37" s="251"/>
      <c r="BN37" s="251"/>
      <c r="BO37" s="264"/>
      <c r="BP37" s="264"/>
      <c r="BQ37" s="261">
        <v>31</v>
      </c>
      <c r="BR37" s="262"/>
      <c r="BS37" s="1106"/>
      <c r="BT37" s="1107"/>
      <c r="BU37" s="1107"/>
      <c r="BV37" s="1107"/>
      <c r="BW37" s="1107"/>
      <c r="BX37" s="1107"/>
      <c r="BY37" s="1107"/>
      <c r="BZ37" s="1107"/>
      <c r="CA37" s="1107"/>
      <c r="CB37" s="1107"/>
      <c r="CC37" s="1107"/>
      <c r="CD37" s="1107"/>
      <c r="CE37" s="1107"/>
      <c r="CF37" s="1107"/>
      <c r="CG37" s="1108"/>
      <c r="CH37" s="1081"/>
      <c r="CI37" s="1082"/>
      <c r="CJ37" s="1082"/>
      <c r="CK37" s="1082"/>
      <c r="CL37" s="1083"/>
      <c r="CM37" s="1081"/>
      <c r="CN37" s="1082"/>
      <c r="CO37" s="1082"/>
      <c r="CP37" s="1082"/>
      <c r="CQ37" s="1083"/>
      <c r="CR37" s="1081"/>
      <c r="CS37" s="1082"/>
      <c r="CT37" s="1082"/>
      <c r="CU37" s="1082"/>
      <c r="CV37" s="1083"/>
      <c r="CW37" s="1081"/>
      <c r="CX37" s="1082"/>
      <c r="CY37" s="1082"/>
      <c r="CZ37" s="1082"/>
      <c r="DA37" s="1083"/>
      <c r="DB37" s="1081"/>
      <c r="DC37" s="1082"/>
      <c r="DD37" s="1082"/>
      <c r="DE37" s="1082"/>
      <c r="DF37" s="1083"/>
      <c r="DG37" s="1081"/>
      <c r="DH37" s="1082"/>
      <c r="DI37" s="1082"/>
      <c r="DJ37" s="1082"/>
      <c r="DK37" s="1083"/>
      <c r="DL37" s="1081"/>
      <c r="DM37" s="1082"/>
      <c r="DN37" s="1082"/>
      <c r="DO37" s="1082"/>
      <c r="DP37" s="1083"/>
      <c r="DQ37" s="1081"/>
      <c r="DR37" s="1082"/>
      <c r="DS37" s="1082"/>
      <c r="DT37" s="1082"/>
      <c r="DU37" s="1083"/>
      <c r="DV37" s="1084"/>
      <c r="DW37" s="1085"/>
      <c r="DX37" s="1085"/>
      <c r="DY37" s="1085"/>
      <c r="DZ37" s="1086"/>
      <c r="EA37" s="245"/>
    </row>
    <row r="38" spans="1:131" s="246" customFormat="1" ht="26.25" customHeight="1">
      <c r="A38" s="265">
        <v>11</v>
      </c>
      <c r="B38" s="1129"/>
      <c r="C38" s="1130"/>
      <c r="D38" s="1130"/>
      <c r="E38" s="1130"/>
      <c r="F38" s="1130"/>
      <c r="G38" s="1130"/>
      <c r="H38" s="1130"/>
      <c r="I38" s="1130"/>
      <c r="J38" s="1130"/>
      <c r="K38" s="1130"/>
      <c r="L38" s="1130"/>
      <c r="M38" s="1130"/>
      <c r="N38" s="1130"/>
      <c r="O38" s="1130"/>
      <c r="P38" s="1131"/>
      <c r="Q38" s="1135"/>
      <c r="R38" s="1136"/>
      <c r="S38" s="1136"/>
      <c r="T38" s="1136"/>
      <c r="U38" s="1136"/>
      <c r="V38" s="1136"/>
      <c r="W38" s="1136"/>
      <c r="X38" s="1136"/>
      <c r="Y38" s="1136"/>
      <c r="Z38" s="1136"/>
      <c r="AA38" s="1136"/>
      <c r="AB38" s="1136"/>
      <c r="AC38" s="1136"/>
      <c r="AD38" s="1136"/>
      <c r="AE38" s="1137"/>
      <c r="AF38" s="1111"/>
      <c r="AG38" s="1112"/>
      <c r="AH38" s="1112"/>
      <c r="AI38" s="1112"/>
      <c r="AJ38" s="1113"/>
      <c r="AK38" s="1069"/>
      <c r="AL38" s="1060"/>
      <c r="AM38" s="1060"/>
      <c r="AN38" s="1060"/>
      <c r="AO38" s="1060"/>
      <c r="AP38" s="1060"/>
      <c r="AQ38" s="1060"/>
      <c r="AR38" s="1060"/>
      <c r="AS38" s="1060"/>
      <c r="AT38" s="1060"/>
      <c r="AU38" s="1060"/>
      <c r="AV38" s="1060"/>
      <c r="AW38" s="1060"/>
      <c r="AX38" s="1060"/>
      <c r="AY38" s="1060"/>
      <c r="AZ38" s="1134"/>
      <c r="BA38" s="1134"/>
      <c r="BB38" s="1134"/>
      <c r="BC38" s="1134"/>
      <c r="BD38" s="1134"/>
      <c r="BE38" s="1124"/>
      <c r="BF38" s="1124"/>
      <c r="BG38" s="1124"/>
      <c r="BH38" s="1124"/>
      <c r="BI38" s="1125"/>
      <c r="BJ38" s="251"/>
      <c r="BK38" s="251"/>
      <c r="BL38" s="251"/>
      <c r="BM38" s="251"/>
      <c r="BN38" s="251"/>
      <c r="BO38" s="264"/>
      <c r="BP38" s="264"/>
      <c r="BQ38" s="261">
        <v>32</v>
      </c>
      <c r="BR38" s="262"/>
      <c r="BS38" s="1106"/>
      <c r="BT38" s="1107"/>
      <c r="BU38" s="1107"/>
      <c r="BV38" s="1107"/>
      <c r="BW38" s="1107"/>
      <c r="BX38" s="1107"/>
      <c r="BY38" s="1107"/>
      <c r="BZ38" s="1107"/>
      <c r="CA38" s="1107"/>
      <c r="CB38" s="1107"/>
      <c r="CC38" s="1107"/>
      <c r="CD38" s="1107"/>
      <c r="CE38" s="1107"/>
      <c r="CF38" s="1107"/>
      <c r="CG38" s="1108"/>
      <c r="CH38" s="1081"/>
      <c r="CI38" s="1082"/>
      <c r="CJ38" s="1082"/>
      <c r="CK38" s="1082"/>
      <c r="CL38" s="1083"/>
      <c r="CM38" s="1081"/>
      <c r="CN38" s="1082"/>
      <c r="CO38" s="1082"/>
      <c r="CP38" s="1082"/>
      <c r="CQ38" s="1083"/>
      <c r="CR38" s="1081"/>
      <c r="CS38" s="1082"/>
      <c r="CT38" s="1082"/>
      <c r="CU38" s="1082"/>
      <c r="CV38" s="1083"/>
      <c r="CW38" s="1081"/>
      <c r="CX38" s="1082"/>
      <c r="CY38" s="1082"/>
      <c r="CZ38" s="1082"/>
      <c r="DA38" s="1083"/>
      <c r="DB38" s="1081"/>
      <c r="DC38" s="1082"/>
      <c r="DD38" s="1082"/>
      <c r="DE38" s="1082"/>
      <c r="DF38" s="1083"/>
      <c r="DG38" s="1081"/>
      <c r="DH38" s="1082"/>
      <c r="DI38" s="1082"/>
      <c r="DJ38" s="1082"/>
      <c r="DK38" s="1083"/>
      <c r="DL38" s="1081"/>
      <c r="DM38" s="1082"/>
      <c r="DN38" s="1082"/>
      <c r="DO38" s="1082"/>
      <c r="DP38" s="1083"/>
      <c r="DQ38" s="1081"/>
      <c r="DR38" s="1082"/>
      <c r="DS38" s="1082"/>
      <c r="DT38" s="1082"/>
      <c r="DU38" s="1083"/>
      <c r="DV38" s="1084"/>
      <c r="DW38" s="1085"/>
      <c r="DX38" s="1085"/>
      <c r="DY38" s="1085"/>
      <c r="DZ38" s="1086"/>
      <c r="EA38" s="245"/>
    </row>
    <row r="39" spans="1:131" s="246" customFormat="1" ht="26.25" customHeight="1">
      <c r="A39" s="265">
        <v>12</v>
      </c>
      <c r="B39" s="1129"/>
      <c r="C39" s="1130"/>
      <c r="D39" s="1130"/>
      <c r="E39" s="1130"/>
      <c r="F39" s="1130"/>
      <c r="G39" s="1130"/>
      <c r="H39" s="1130"/>
      <c r="I39" s="1130"/>
      <c r="J39" s="1130"/>
      <c r="K39" s="1130"/>
      <c r="L39" s="1130"/>
      <c r="M39" s="1130"/>
      <c r="N39" s="1130"/>
      <c r="O39" s="1130"/>
      <c r="P39" s="1131"/>
      <c r="Q39" s="1135"/>
      <c r="R39" s="1136"/>
      <c r="S39" s="1136"/>
      <c r="T39" s="1136"/>
      <c r="U39" s="1136"/>
      <c r="V39" s="1136"/>
      <c r="W39" s="1136"/>
      <c r="X39" s="1136"/>
      <c r="Y39" s="1136"/>
      <c r="Z39" s="1136"/>
      <c r="AA39" s="1136"/>
      <c r="AB39" s="1136"/>
      <c r="AC39" s="1136"/>
      <c r="AD39" s="1136"/>
      <c r="AE39" s="1137"/>
      <c r="AF39" s="1111"/>
      <c r="AG39" s="1112"/>
      <c r="AH39" s="1112"/>
      <c r="AI39" s="1112"/>
      <c r="AJ39" s="1113"/>
      <c r="AK39" s="1069"/>
      <c r="AL39" s="1060"/>
      <c r="AM39" s="1060"/>
      <c r="AN39" s="1060"/>
      <c r="AO39" s="1060"/>
      <c r="AP39" s="1060"/>
      <c r="AQ39" s="1060"/>
      <c r="AR39" s="1060"/>
      <c r="AS39" s="1060"/>
      <c r="AT39" s="1060"/>
      <c r="AU39" s="1060"/>
      <c r="AV39" s="1060"/>
      <c r="AW39" s="1060"/>
      <c r="AX39" s="1060"/>
      <c r="AY39" s="1060"/>
      <c r="AZ39" s="1134"/>
      <c r="BA39" s="1134"/>
      <c r="BB39" s="1134"/>
      <c r="BC39" s="1134"/>
      <c r="BD39" s="1134"/>
      <c r="BE39" s="1124"/>
      <c r="BF39" s="1124"/>
      <c r="BG39" s="1124"/>
      <c r="BH39" s="1124"/>
      <c r="BI39" s="1125"/>
      <c r="BJ39" s="251"/>
      <c r="BK39" s="251"/>
      <c r="BL39" s="251"/>
      <c r="BM39" s="251"/>
      <c r="BN39" s="251"/>
      <c r="BO39" s="264"/>
      <c r="BP39" s="264"/>
      <c r="BQ39" s="261">
        <v>33</v>
      </c>
      <c r="BR39" s="262"/>
      <c r="BS39" s="1106"/>
      <c r="BT39" s="1107"/>
      <c r="BU39" s="1107"/>
      <c r="BV39" s="1107"/>
      <c r="BW39" s="1107"/>
      <c r="BX39" s="1107"/>
      <c r="BY39" s="1107"/>
      <c r="BZ39" s="1107"/>
      <c r="CA39" s="1107"/>
      <c r="CB39" s="1107"/>
      <c r="CC39" s="1107"/>
      <c r="CD39" s="1107"/>
      <c r="CE39" s="1107"/>
      <c r="CF39" s="1107"/>
      <c r="CG39" s="1108"/>
      <c r="CH39" s="1081"/>
      <c r="CI39" s="1082"/>
      <c r="CJ39" s="1082"/>
      <c r="CK39" s="1082"/>
      <c r="CL39" s="1083"/>
      <c r="CM39" s="1081"/>
      <c r="CN39" s="1082"/>
      <c r="CO39" s="1082"/>
      <c r="CP39" s="1082"/>
      <c r="CQ39" s="1083"/>
      <c r="CR39" s="1081"/>
      <c r="CS39" s="1082"/>
      <c r="CT39" s="1082"/>
      <c r="CU39" s="1082"/>
      <c r="CV39" s="1083"/>
      <c r="CW39" s="1081"/>
      <c r="CX39" s="1082"/>
      <c r="CY39" s="1082"/>
      <c r="CZ39" s="1082"/>
      <c r="DA39" s="1083"/>
      <c r="DB39" s="1081"/>
      <c r="DC39" s="1082"/>
      <c r="DD39" s="1082"/>
      <c r="DE39" s="1082"/>
      <c r="DF39" s="1083"/>
      <c r="DG39" s="1081"/>
      <c r="DH39" s="1082"/>
      <c r="DI39" s="1082"/>
      <c r="DJ39" s="1082"/>
      <c r="DK39" s="1083"/>
      <c r="DL39" s="1081"/>
      <c r="DM39" s="1082"/>
      <c r="DN39" s="1082"/>
      <c r="DO39" s="1082"/>
      <c r="DP39" s="1083"/>
      <c r="DQ39" s="1081"/>
      <c r="DR39" s="1082"/>
      <c r="DS39" s="1082"/>
      <c r="DT39" s="1082"/>
      <c r="DU39" s="1083"/>
      <c r="DV39" s="1084"/>
      <c r="DW39" s="1085"/>
      <c r="DX39" s="1085"/>
      <c r="DY39" s="1085"/>
      <c r="DZ39" s="1086"/>
      <c r="EA39" s="245"/>
    </row>
    <row r="40" spans="1:131" s="246" customFormat="1" ht="26.25" customHeight="1">
      <c r="A40" s="260">
        <v>13</v>
      </c>
      <c r="B40" s="1129"/>
      <c r="C40" s="1130"/>
      <c r="D40" s="1130"/>
      <c r="E40" s="1130"/>
      <c r="F40" s="1130"/>
      <c r="G40" s="1130"/>
      <c r="H40" s="1130"/>
      <c r="I40" s="1130"/>
      <c r="J40" s="1130"/>
      <c r="K40" s="1130"/>
      <c r="L40" s="1130"/>
      <c r="M40" s="1130"/>
      <c r="N40" s="1130"/>
      <c r="O40" s="1130"/>
      <c r="P40" s="1131"/>
      <c r="Q40" s="1135"/>
      <c r="R40" s="1136"/>
      <c r="S40" s="1136"/>
      <c r="T40" s="1136"/>
      <c r="U40" s="1136"/>
      <c r="V40" s="1136"/>
      <c r="W40" s="1136"/>
      <c r="X40" s="1136"/>
      <c r="Y40" s="1136"/>
      <c r="Z40" s="1136"/>
      <c r="AA40" s="1136"/>
      <c r="AB40" s="1136"/>
      <c r="AC40" s="1136"/>
      <c r="AD40" s="1136"/>
      <c r="AE40" s="1137"/>
      <c r="AF40" s="1111"/>
      <c r="AG40" s="1112"/>
      <c r="AH40" s="1112"/>
      <c r="AI40" s="1112"/>
      <c r="AJ40" s="1113"/>
      <c r="AK40" s="1069"/>
      <c r="AL40" s="1060"/>
      <c r="AM40" s="1060"/>
      <c r="AN40" s="1060"/>
      <c r="AO40" s="1060"/>
      <c r="AP40" s="1060"/>
      <c r="AQ40" s="1060"/>
      <c r="AR40" s="1060"/>
      <c r="AS40" s="1060"/>
      <c r="AT40" s="1060"/>
      <c r="AU40" s="1060"/>
      <c r="AV40" s="1060"/>
      <c r="AW40" s="1060"/>
      <c r="AX40" s="1060"/>
      <c r="AY40" s="1060"/>
      <c r="AZ40" s="1134"/>
      <c r="BA40" s="1134"/>
      <c r="BB40" s="1134"/>
      <c r="BC40" s="1134"/>
      <c r="BD40" s="1134"/>
      <c r="BE40" s="1124"/>
      <c r="BF40" s="1124"/>
      <c r="BG40" s="1124"/>
      <c r="BH40" s="1124"/>
      <c r="BI40" s="1125"/>
      <c r="BJ40" s="251"/>
      <c r="BK40" s="251"/>
      <c r="BL40" s="251"/>
      <c r="BM40" s="251"/>
      <c r="BN40" s="251"/>
      <c r="BO40" s="264"/>
      <c r="BP40" s="264"/>
      <c r="BQ40" s="261">
        <v>34</v>
      </c>
      <c r="BR40" s="262"/>
      <c r="BS40" s="1106"/>
      <c r="BT40" s="1107"/>
      <c r="BU40" s="1107"/>
      <c r="BV40" s="1107"/>
      <c r="BW40" s="1107"/>
      <c r="BX40" s="1107"/>
      <c r="BY40" s="1107"/>
      <c r="BZ40" s="1107"/>
      <c r="CA40" s="1107"/>
      <c r="CB40" s="1107"/>
      <c r="CC40" s="1107"/>
      <c r="CD40" s="1107"/>
      <c r="CE40" s="1107"/>
      <c r="CF40" s="1107"/>
      <c r="CG40" s="1108"/>
      <c r="CH40" s="1081"/>
      <c r="CI40" s="1082"/>
      <c r="CJ40" s="1082"/>
      <c r="CK40" s="1082"/>
      <c r="CL40" s="1083"/>
      <c r="CM40" s="1081"/>
      <c r="CN40" s="1082"/>
      <c r="CO40" s="1082"/>
      <c r="CP40" s="1082"/>
      <c r="CQ40" s="1083"/>
      <c r="CR40" s="1081"/>
      <c r="CS40" s="1082"/>
      <c r="CT40" s="1082"/>
      <c r="CU40" s="1082"/>
      <c r="CV40" s="1083"/>
      <c r="CW40" s="1081"/>
      <c r="CX40" s="1082"/>
      <c r="CY40" s="1082"/>
      <c r="CZ40" s="1082"/>
      <c r="DA40" s="1083"/>
      <c r="DB40" s="1081"/>
      <c r="DC40" s="1082"/>
      <c r="DD40" s="1082"/>
      <c r="DE40" s="1082"/>
      <c r="DF40" s="1083"/>
      <c r="DG40" s="1081"/>
      <c r="DH40" s="1082"/>
      <c r="DI40" s="1082"/>
      <c r="DJ40" s="1082"/>
      <c r="DK40" s="1083"/>
      <c r="DL40" s="1081"/>
      <c r="DM40" s="1082"/>
      <c r="DN40" s="1082"/>
      <c r="DO40" s="1082"/>
      <c r="DP40" s="1083"/>
      <c r="DQ40" s="1081"/>
      <c r="DR40" s="1082"/>
      <c r="DS40" s="1082"/>
      <c r="DT40" s="1082"/>
      <c r="DU40" s="1083"/>
      <c r="DV40" s="1084"/>
      <c r="DW40" s="1085"/>
      <c r="DX40" s="1085"/>
      <c r="DY40" s="1085"/>
      <c r="DZ40" s="1086"/>
      <c r="EA40" s="245"/>
    </row>
    <row r="41" spans="1:131" s="246" customFormat="1" ht="26.25" customHeight="1">
      <c r="A41" s="260">
        <v>14</v>
      </c>
      <c r="B41" s="1129"/>
      <c r="C41" s="1130"/>
      <c r="D41" s="1130"/>
      <c r="E41" s="1130"/>
      <c r="F41" s="1130"/>
      <c r="G41" s="1130"/>
      <c r="H41" s="1130"/>
      <c r="I41" s="1130"/>
      <c r="J41" s="1130"/>
      <c r="K41" s="1130"/>
      <c r="L41" s="1130"/>
      <c r="M41" s="1130"/>
      <c r="N41" s="1130"/>
      <c r="O41" s="1130"/>
      <c r="P41" s="1131"/>
      <c r="Q41" s="1135"/>
      <c r="R41" s="1136"/>
      <c r="S41" s="1136"/>
      <c r="T41" s="1136"/>
      <c r="U41" s="1136"/>
      <c r="V41" s="1136"/>
      <c r="W41" s="1136"/>
      <c r="X41" s="1136"/>
      <c r="Y41" s="1136"/>
      <c r="Z41" s="1136"/>
      <c r="AA41" s="1136"/>
      <c r="AB41" s="1136"/>
      <c r="AC41" s="1136"/>
      <c r="AD41" s="1136"/>
      <c r="AE41" s="1137"/>
      <c r="AF41" s="1111"/>
      <c r="AG41" s="1112"/>
      <c r="AH41" s="1112"/>
      <c r="AI41" s="1112"/>
      <c r="AJ41" s="1113"/>
      <c r="AK41" s="1069"/>
      <c r="AL41" s="1060"/>
      <c r="AM41" s="1060"/>
      <c r="AN41" s="1060"/>
      <c r="AO41" s="1060"/>
      <c r="AP41" s="1060"/>
      <c r="AQ41" s="1060"/>
      <c r="AR41" s="1060"/>
      <c r="AS41" s="1060"/>
      <c r="AT41" s="1060"/>
      <c r="AU41" s="1060"/>
      <c r="AV41" s="1060"/>
      <c r="AW41" s="1060"/>
      <c r="AX41" s="1060"/>
      <c r="AY41" s="1060"/>
      <c r="AZ41" s="1134"/>
      <c r="BA41" s="1134"/>
      <c r="BB41" s="1134"/>
      <c r="BC41" s="1134"/>
      <c r="BD41" s="1134"/>
      <c r="BE41" s="1124"/>
      <c r="BF41" s="1124"/>
      <c r="BG41" s="1124"/>
      <c r="BH41" s="1124"/>
      <c r="BI41" s="1125"/>
      <c r="BJ41" s="251"/>
      <c r="BK41" s="251"/>
      <c r="BL41" s="251"/>
      <c r="BM41" s="251"/>
      <c r="BN41" s="251"/>
      <c r="BO41" s="264"/>
      <c r="BP41" s="264"/>
      <c r="BQ41" s="261">
        <v>35</v>
      </c>
      <c r="BR41" s="262"/>
      <c r="BS41" s="1106"/>
      <c r="BT41" s="1107"/>
      <c r="BU41" s="1107"/>
      <c r="BV41" s="1107"/>
      <c r="BW41" s="1107"/>
      <c r="BX41" s="1107"/>
      <c r="BY41" s="1107"/>
      <c r="BZ41" s="1107"/>
      <c r="CA41" s="1107"/>
      <c r="CB41" s="1107"/>
      <c r="CC41" s="1107"/>
      <c r="CD41" s="1107"/>
      <c r="CE41" s="1107"/>
      <c r="CF41" s="1107"/>
      <c r="CG41" s="1108"/>
      <c r="CH41" s="1081"/>
      <c r="CI41" s="1082"/>
      <c r="CJ41" s="1082"/>
      <c r="CK41" s="1082"/>
      <c r="CL41" s="1083"/>
      <c r="CM41" s="1081"/>
      <c r="CN41" s="1082"/>
      <c r="CO41" s="1082"/>
      <c r="CP41" s="1082"/>
      <c r="CQ41" s="1083"/>
      <c r="CR41" s="1081"/>
      <c r="CS41" s="1082"/>
      <c r="CT41" s="1082"/>
      <c r="CU41" s="1082"/>
      <c r="CV41" s="1083"/>
      <c r="CW41" s="1081"/>
      <c r="CX41" s="1082"/>
      <c r="CY41" s="1082"/>
      <c r="CZ41" s="1082"/>
      <c r="DA41" s="1083"/>
      <c r="DB41" s="1081"/>
      <c r="DC41" s="1082"/>
      <c r="DD41" s="1082"/>
      <c r="DE41" s="1082"/>
      <c r="DF41" s="1083"/>
      <c r="DG41" s="1081"/>
      <c r="DH41" s="1082"/>
      <c r="DI41" s="1082"/>
      <c r="DJ41" s="1082"/>
      <c r="DK41" s="1083"/>
      <c r="DL41" s="1081"/>
      <c r="DM41" s="1082"/>
      <c r="DN41" s="1082"/>
      <c r="DO41" s="1082"/>
      <c r="DP41" s="1083"/>
      <c r="DQ41" s="1081"/>
      <c r="DR41" s="1082"/>
      <c r="DS41" s="1082"/>
      <c r="DT41" s="1082"/>
      <c r="DU41" s="1083"/>
      <c r="DV41" s="1084"/>
      <c r="DW41" s="1085"/>
      <c r="DX41" s="1085"/>
      <c r="DY41" s="1085"/>
      <c r="DZ41" s="1086"/>
      <c r="EA41" s="245"/>
    </row>
    <row r="42" spans="1:131" s="246" customFormat="1" ht="26.25" customHeight="1">
      <c r="A42" s="260">
        <v>15</v>
      </c>
      <c r="B42" s="1129"/>
      <c r="C42" s="1130"/>
      <c r="D42" s="1130"/>
      <c r="E42" s="1130"/>
      <c r="F42" s="1130"/>
      <c r="G42" s="1130"/>
      <c r="H42" s="1130"/>
      <c r="I42" s="1130"/>
      <c r="J42" s="1130"/>
      <c r="K42" s="1130"/>
      <c r="L42" s="1130"/>
      <c r="M42" s="1130"/>
      <c r="N42" s="1130"/>
      <c r="O42" s="1130"/>
      <c r="P42" s="1131"/>
      <c r="Q42" s="1135"/>
      <c r="R42" s="1136"/>
      <c r="S42" s="1136"/>
      <c r="T42" s="1136"/>
      <c r="U42" s="1136"/>
      <c r="V42" s="1136"/>
      <c r="W42" s="1136"/>
      <c r="X42" s="1136"/>
      <c r="Y42" s="1136"/>
      <c r="Z42" s="1136"/>
      <c r="AA42" s="1136"/>
      <c r="AB42" s="1136"/>
      <c r="AC42" s="1136"/>
      <c r="AD42" s="1136"/>
      <c r="AE42" s="1137"/>
      <c r="AF42" s="1111"/>
      <c r="AG42" s="1112"/>
      <c r="AH42" s="1112"/>
      <c r="AI42" s="1112"/>
      <c r="AJ42" s="1113"/>
      <c r="AK42" s="1069"/>
      <c r="AL42" s="1060"/>
      <c r="AM42" s="1060"/>
      <c r="AN42" s="1060"/>
      <c r="AO42" s="1060"/>
      <c r="AP42" s="1060"/>
      <c r="AQ42" s="1060"/>
      <c r="AR42" s="1060"/>
      <c r="AS42" s="1060"/>
      <c r="AT42" s="1060"/>
      <c r="AU42" s="1060"/>
      <c r="AV42" s="1060"/>
      <c r="AW42" s="1060"/>
      <c r="AX42" s="1060"/>
      <c r="AY42" s="1060"/>
      <c r="AZ42" s="1134"/>
      <c r="BA42" s="1134"/>
      <c r="BB42" s="1134"/>
      <c r="BC42" s="1134"/>
      <c r="BD42" s="1134"/>
      <c r="BE42" s="1124"/>
      <c r="BF42" s="1124"/>
      <c r="BG42" s="1124"/>
      <c r="BH42" s="1124"/>
      <c r="BI42" s="1125"/>
      <c r="BJ42" s="251"/>
      <c r="BK42" s="251"/>
      <c r="BL42" s="251"/>
      <c r="BM42" s="251"/>
      <c r="BN42" s="251"/>
      <c r="BO42" s="264"/>
      <c r="BP42" s="264"/>
      <c r="BQ42" s="261">
        <v>36</v>
      </c>
      <c r="BR42" s="262"/>
      <c r="BS42" s="1106"/>
      <c r="BT42" s="1107"/>
      <c r="BU42" s="1107"/>
      <c r="BV42" s="1107"/>
      <c r="BW42" s="1107"/>
      <c r="BX42" s="1107"/>
      <c r="BY42" s="1107"/>
      <c r="BZ42" s="1107"/>
      <c r="CA42" s="1107"/>
      <c r="CB42" s="1107"/>
      <c r="CC42" s="1107"/>
      <c r="CD42" s="1107"/>
      <c r="CE42" s="1107"/>
      <c r="CF42" s="1107"/>
      <c r="CG42" s="1108"/>
      <c r="CH42" s="1081"/>
      <c r="CI42" s="1082"/>
      <c r="CJ42" s="1082"/>
      <c r="CK42" s="1082"/>
      <c r="CL42" s="1083"/>
      <c r="CM42" s="1081"/>
      <c r="CN42" s="1082"/>
      <c r="CO42" s="1082"/>
      <c r="CP42" s="1082"/>
      <c r="CQ42" s="1083"/>
      <c r="CR42" s="1081"/>
      <c r="CS42" s="1082"/>
      <c r="CT42" s="1082"/>
      <c r="CU42" s="1082"/>
      <c r="CV42" s="1083"/>
      <c r="CW42" s="1081"/>
      <c r="CX42" s="1082"/>
      <c r="CY42" s="1082"/>
      <c r="CZ42" s="1082"/>
      <c r="DA42" s="1083"/>
      <c r="DB42" s="1081"/>
      <c r="DC42" s="1082"/>
      <c r="DD42" s="1082"/>
      <c r="DE42" s="1082"/>
      <c r="DF42" s="1083"/>
      <c r="DG42" s="1081"/>
      <c r="DH42" s="1082"/>
      <c r="DI42" s="1082"/>
      <c r="DJ42" s="1082"/>
      <c r="DK42" s="1083"/>
      <c r="DL42" s="1081"/>
      <c r="DM42" s="1082"/>
      <c r="DN42" s="1082"/>
      <c r="DO42" s="1082"/>
      <c r="DP42" s="1083"/>
      <c r="DQ42" s="1081"/>
      <c r="DR42" s="1082"/>
      <c r="DS42" s="1082"/>
      <c r="DT42" s="1082"/>
      <c r="DU42" s="1083"/>
      <c r="DV42" s="1084"/>
      <c r="DW42" s="1085"/>
      <c r="DX42" s="1085"/>
      <c r="DY42" s="1085"/>
      <c r="DZ42" s="1086"/>
      <c r="EA42" s="245"/>
    </row>
    <row r="43" spans="1:131" s="246" customFormat="1" ht="26.25" customHeight="1">
      <c r="A43" s="260">
        <v>16</v>
      </c>
      <c r="B43" s="1129"/>
      <c r="C43" s="1130"/>
      <c r="D43" s="1130"/>
      <c r="E43" s="1130"/>
      <c r="F43" s="1130"/>
      <c r="G43" s="1130"/>
      <c r="H43" s="1130"/>
      <c r="I43" s="1130"/>
      <c r="J43" s="1130"/>
      <c r="K43" s="1130"/>
      <c r="L43" s="1130"/>
      <c r="M43" s="1130"/>
      <c r="N43" s="1130"/>
      <c r="O43" s="1130"/>
      <c r="P43" s="1131"/>
      <c r="Q43" s="1135"/>
      <c r="R43" s="1136"/>
      <c r="S43" s="1136"/>
      <c r="T43" s="1136"/>
      <c r="U43" s="1136"/>
      <c r="V43" s="1136"/>
      <c r="W43" s="1136"/>
      <c r="X43" s="1136"/>
      <c r="Y43" s="1136"/>
      <c r="Z43" s="1136"/>
      <c r="AA43" s="1136"/>
      <c r="AB43" s="1136"/>
      <c r="AC43" s="1136"/>
      <c r="AD43" s="1136"/>
      <c r="AE43" s="1137"/>
      <c r="AF43" s="1111"/>
      <c r="AG43" s="1112"/>
      <c r="AH43" s="1112"/>
      <c r="AI43" s="1112"/>
      <c r="AJ43" s="1113"/>
      <c r="AK43" s="1069"/>
      <c r="AL43" s="1060"/>
      <c r="AM43" s="1060"/>
      <c r="AN43" s="1060"/>
      <c r="AO43" s="1060"/>
      <c r="AP43" s="1060"/>
      <c r="AQ43" s="1060"/>
      <c r="AR43" s="1060"/>
      <c r="AS43" s="1060"/>
      <c r="AT43" s="1060"/>
      <c r="AU43" s="1060"/>
      <c r="AV43" s="1060"/>
      <c r="AW43" s="1060"/>
      <c r="AX43" s="1060"/>
      <c r="AY43" s="1060"/>
      <c r="AZ43" s="1134"/>
      <c r="BA43" s="1134"/>
      <c r="BB43" s="1134"/>
      <c r="BC43" s="1134"/>
      <c r="BD43" s="1134"/>
      <c r="BE43" s="1124"/>
      <c r="BF43" s="1124"/>
      <c r="BG43" s="1124"/>
      <c r="BH43" s="1124"/>
      <c r="BI43" s="1125"/>
      <c r="BJ43" s="251"/>
      <c r="BK43" s="251"/>
      <c r="BL43" s="251"/>
      <c r="BM43" s="251"/>
      <c r="BN43" s="251"/>
      <c r="BO43" s="264"/>
      <c r="BP43" s="264"/>
      <c r="BQ43" s="261">
        <v>37</v>
      </c>
      <c r="BR43" s="262"/>
      <c r="BS43" s="1106"/>
      <c r="BT43" s="1107"/>
      <c r="BU43" s="1107"/>
      <c r="BV43" s="1107"/>
      <c r="BW43" s="1107"/>
      <c r="BX43" s="1107"/>
      <c r="BY43" s="1107"/>
      <c r="BZ43" s="1107"/>
      <c r="CA43" s="1107"/>
      <c r="CB43" s="1107"/>
      <c r="CC43" s="1107"/>
      <c r="CD43" s="1107"/>
      <c r="CE43" s="1107"/>
      <c r="CF43" s="1107"/>
      <c r="CG43" s="1108"/>
      <c r="CH43" s="1081"/>
      <c r="CI43" s="1082"/>
      <c r="CJ43" s="1082"/>
      <c r="CK43" s="1082"/>
      <c r="CL43" s="1083"/>
      <c r="CM43" s="1081"/>
      <c r="CN43" s="1082"/>
      <c r="CO43" s="1082"/>
      <c r="CP43" s="1082"/>
      <c r="CQ43" s="1083"/>
      <c r="CR43" s="1081"/>
      <c r="CS43" s="1082"/>
      <c r="CT43" s="1082"/>
      <c r="CU43" s="1082"/>
      <c r="CV43" s="1083"/>
      <c r="CW43" s="1081"/>
      <c r="CX43" s="1082"/>
      <c r="CY43" s="1082"/>
      <c r="CZ43" s="1082"/>
      <c r="DA43" s="1083"/>
      <c r="DB43" s="1081"/>
      <c r="DC43" s="1082"/>
      <c r="DD43" s="1082"/>
      <c r="DE43" s="1082"/>
      <c r="DF43" s="1083"/>
      <c r="DG43" s="1081"/>
      <c r="DH43" s="1082"/>
      <c r="DI43" s="1082"/>
      <c r="DJ43" s="1082"/>
      <c r="DK43" s="1083"/>
      <c r="DL43" s="1081"/>
      <c r="DM43" s="1082"/>
      <c r="DN43" s="1082"/>
      <c r="DO43" s="1082"/>
      <c r="DP43" s="1083"/>
      <c r="DQ43" s="1081"/>
      <c r="DR43" s="1082"/>
      <c r="DS43" s="1082"/>
      <c r="DT43" s="1082"/>
      <c r="DU43" s="1083"/>
      <c r="DV43" s="1084"/>
      <c r="DW43" s="1085"/>
      <c r="DX43" s="1085"/>
      <c r="DY43" s="1085"/>
      <c r="DZ43" s="1086"/>
      <c r="EA43" s="245"/>
    </row>
    <row r="44" spans="1:131" s="246" customFormat="1" ht="26.25" customHeight="1">
      <c r="A44" s="260">
        <v>17</v>
      </c>
      <c r="B44" s="1129"/>
      <c r="C44" s="1130"/>
      <c r="D44" s="1130"/>
      <c r="E44" s="1130"/>
      <c r="F44" s="1130"/>
      <c r="G44" s="1130"/>
      <c r="H44" s="1130"/>
      <c r="I44" s="1130"/>
      <c r="J44" s="1130"/>
      <c r="K44" s="1130"/>
      <c r="L44" s="1130"/>
      <c r="M44" s="1130"/>
      <c r="N44" s="1130"/>
      <c r="O44" s="1130"/>
      <c r="P44" s="1131"/>
      <c r="Q44" s="1135"/>
      <c r="R44" s="1136"/>
      <c r="S44" s="1136"/>
      <c r="T44" s="1136"/>
      <c r="U44" s="1136"/>
      <c r="V44" s="1136"/>
      <c r="W44" s="1136"/>
      <c r="X44" s="1136"/>
      <c r="Y44" s="1136"/>
      <c r="Z44" s="1136"/>
      <c r="AA44" s="1136"/>
      <c r="AB44" s="1136"/>
      <c r="AC44" s="1136"/>
      <c r="AD44" s="1136"/>
      <c r="AE44" s="1137"/>
      <c r="AF44" s="1111"/>
      <c r="AG44" s="1112"/>
      <c r="AH44" s="1112"/>
      <c r="AI44" s="1112"/>
      <c r="AJ44" s="1113"/>
      <c r="AK44" s="1069"/>
      <c r="AL44" s="1060"/>
      <c r="AM44" s="1060"/>
      <c r="AN44" s="1060"/>
      <c r="AO44" s="1060"/>
      <c r="AP44" s="1060"/>
      <c r="AQ44" s="1060"/>
      <c r="AR44" s="1060"/>
      <c r="AS44" s="1060"/>
      <c r="AT44" s="1060"/>
      <c r="AU44" s="1060"/>
      <c r="AV44" s="1060"/>
      <c r="AW44" s="1060"/>
      <c r="AX44" s="1060"/>
      <c r="AY44" s="1060"/>
      <c r="AZ44" s="1134"/>
      <c r="BA44" s="1134"/>
      <c r="BB44" s="1134"/>
      <c r="BC44" s="1134"/>
      <c r="BD44" s="1134"/>
      <c r="BE44" s="1124"/>
      <c r="BF44" s="1124"/>
      <c r="BG44" s="1124"/>
      <c r="BH44" s="1124"/>
      <c r="BI44" s="1125"/>
      <c r="BJ44" s="251"/>
      <c r="BK44" s="251"/>
      <c r="BL44" s="251"/>
      <c r="BM44" s="251"/>
      <c r="BN44" s="251"/>
      <c r="BO44" s="264"/>
      <c r="BP44" s="264"/>
      <c r="BQ44" s="261">
        <v>38</v>
      </c>
      <c r="BR44" s="262"/>
      <c r="BS44" s="1106"/>
      <c r="BT44" s="1107"/>
      <c r="BU44" s="1107"/>
      <c r="BV44" s="1107"/>
      <c r="BW44" s="1107"/>
      <c r="BX44" s="1107"/>
      <c r="BY44" s="1107"/>
      <c r="BZ44" s="1107"/>
      <c r="CA44" s="1107"/>
      <c r="CB44" s="1107"/>
      <c r="CC44" s="1107"/>
      <c r="CD44" s="1107"/>
      <c r="CE44" s="1107"/>
      <c r="CF44" s="1107"/>
      <c r="CG44" s="1108"/>
      <c r="CH44" s="1081"/>
      <c r="CI44" s="1082"/>
      <c r="CJ44" s="1082"/>
      <c r="CK44" s="1082"/>
      <c r="CL44" s="1083"/>
      <c r="CM44" s="1081"/>
      <c r="CN44" s="1082"/>
      <c r="CO44" s="1082"/>
      <c r="CP44" s="1082"/>
      <c r="CQ44" s="1083"/>
      <c r="CR44" s="1081"/>
      <c r="CS44" s="1082"/>
      <c r="CT44" s="1082"/>
      <c r="CU44" s="1082"/>
      <c r="CV44" s="1083"/>
      <c r="CW44" s="1081"/>
      <c r="CX44" s="1082"/>
      <c r="CY44" s="1082"/>
      <c r="CZ44" s="1082"/>
      <c r="DA44" s="1083"/>
      <c r="DB44" s="1081"/>
      <c r="DC44" s="1082"/>
      <c r="DD44" s="1082"/>
      <c r="DE44" s="1082"/>
      <c r="DF44" s="1083"/>
      <c r="DG44" s="1081"/>
      <c r="DH44" s="1082"/>
      <c r="DI44" s="1082"/>
      <c r="DJ44" s="1082"/>
      <c r="DK44" s="1083"/>
      <c r="DL44" s="1081"/>
      <c r="DM44" s="1082"/>
      <c r="DN44" s="1082"/>
      <c r="DO44" s="1082"/>
      <c r="DP44" s="1083"/>
      <c r="DQ44" s="1081"/>
      <c r="DR44" s="1082"/>
      <c r="DS44" s="1082"/>
      <c r="DT44" s="1082"/>
      <c r="DU44" s="1083"/>
      <c r="DV44" s="1084"/>
      <c r="DW44" s="1085"/>
      <c r="DX44" s="1085"/>
      <c r="DY44" s="1085"/>
      <c r="DZ44" s="1086"/>
      <c r="EA44" s="245"/>
    </row>
    <row r="45" spans="1:131" s="246" customFormat="1" ht="26.25" customHeight="1">
      <c r="A45" s="260">
        <v>18</v>
      </c>
      <c r="B45" s="1129"/>
      <c r="C45" s="1130"/>
      <c r="D45" s="1130"/>
      <c r="E45" s="1130"/>
      <c r="F45" s="1130"/>
      <c r="G45" s="1130"/>
      <c r="H45" s="1130"/>
      <c r="I45" s="1130"/>
      <c r="J45" s="1130"/>
      <c r="K45" s="1130"/>
      <c r="L45" s="1130"/>
      <c r="M45" s="1130"/>
      <c r="N45" s="1130"/>
      <c r="O45" s="1130"/>
      <c r="P45" s="1131"/>
      <c r="Q45" s="1135"/>
      <c r="R45" s="1136"/>
      <c r="S45" s="1136"/>
      <c r="T45" s="1136"/>
      <c r="U45" s="1136"/>
      <c r="V45" s="1136"/>
      <c r="W45" s="1136"/>
      <c r="X45" s="1136"/>
      <c r="Y45" s="1136"/>
      <c r="Z45" s="1136"/>
      <c r="AA45" s="1136"/>
      <c r="AB45" s="1136"/>
      <c r="AC45" s="1136"/>
      <c r="AD45" s="1136"/>
      <c r="AE45" s="1137"/>
      <c r="AF45" s="1111"/>
      <c r="AG45" s="1112"/>
      <c r="AH45" s="1112"/>
      <c r="AI45" s="1112"/>
      <c r="AJ45" s="1113"/>
      <c r="AK45" s="1069"/>
      <c r="AL45" s="1060"/>
      <c r="AM45" s="1060"/>
      <c r="AN45" s="1060"/>
      <c r="AO45" s="1060"/>
      <c r="AP45" s="1060"/>
      <c r="AQ45" s="1060"/>
      <c r="AR45" s="1060"/>
      <c r="AS45" s="1060"/>
      <c r="AT45" s="1060"/>
      <c r="AU45" s="1060"/>
      <c r="AV45" s="1060"/>
      <c r="AW45" s="1060"/>
      <c r="AX45" s="1060"/>
      <c r="AY45" s="1060"/>
      <c r="AZ45" s="1134"/>
      <c r="BA45" s="1134"/>
      <c r="BB45" s="1134"/>
      <c r="BC45" s="1134"/>
      <c r="BD45" s="1134"/>
      <c r="BE45" s="1124"/>
      <c r="BF45" s="1124"/>
      <c r="BG45" s="1124"/>
      <c r="BH45" s="1124"/>
      <c r="BI45" s="1125"/>
      <c r="BJ45" s="251"/>
      <c r="BK45" s="251"/>
      <c r="BL45" s="251"/>
      <c r="BM45" s="251"/>
      <c r="BN45" s="251"/>
      <c r="BO45" s="264"/>
      <c r="BP45" s="264"/>
      <c r="BQ45" s="261">
        <v>39</v>
      </c>
      <c r="BR45" s="262"/>
      <c r="BS45" s="1106"/>
      <c r="BT45" s="1107"/>
      <c r="BU45" s="1107"/>
      <c r="BV45" s="1107"/>
      <c r="BW45" s="1107"/>
      <c r="BX45" s="1107"/>
      <c r="BY45" s="1107"/>
      <c r="BZ45" s="1107"/>
      <c r="CA45" s="1107"/>
      <c r="CB45" s="1107"/>
      <c r="CC45" s="1107"/>
      <c r="CD45" s="1107"/>
      <c r="CE45" s="1107"/>
      <c r="CF45" s="1107"/>
      <c r="CG45" s="1108"/>
      <c r="CH45" s="1081"/>
      <c r="CI45" s="1082"/>
      <c r="CJ45" s="1082"/>
      <c r="CK45" s="1082"/>
      <c r="CL45" s="1083"/>
      <c r="CM45" s="1081"/>
      <c r="CN45" s="1082"/>
      <c r="CO45" s="1082"/>
      <c r="CP45" s="1082"/>
      <c r="CQ45" s="1083"/>
      <c r="CR45" s="1081"/>
      <c r="CS45" s="1082"/>
      <c r="CT45" s="1082"/>
      <c r="CU45" s="1082"/>
      <c r="CV45" s="1083"/>
      <c r="CW45" s="1081"/>
      <c r="CX45" s="1082"/>
      <c r="CY45" s="1082"/>
      <c r="CZ45" s="1082"/>
      <c r="DA45" s="1083"/>
      <c r="DB45" s="1081"/>
      <c r="DC45" s="1082"/>
      <c r="DD45" s="1082"/>
      <c r="DE45" s="1082"/>
      <c r="DF45" s="1083"/>
      <c r="DG45" s="1081"/>
      <c r="DH45" s="1082"/>
      <c r="DI45" s="1082"/>
      <c r="DJ45" s="1082"/>
      <c r="DK45" s="1083"/>
      <c r="DL45" s="1081"/>
      <c r="DM45" s="1082"/>
      <c r="DN45" s="1082"/>
      <c r="DO45" s="1082"/>
      <c r="DP45" s="1083"/>
      <c r="DQ45" s="1081"/>
      <c r="DR45" s="1082"/>
      <c r="DS45" s="1082"/>
      <c r="DT45" s="1082"/>
      <c r="DU45" s="1083"/>
      <c r="DV45" s="1084"/>
      <c r="DW45" s="1085"/>
      <c r="DX45" s="1085"/>
      <c r="DY45" s="1085"/>
      <c r="DZ45" s="1086"/>
      <c r="EA45" s="245"/>
    </row>
    <row r="46" spans="1:131" s="246" customFormat="1" ht="26.25" customHeight="1">
      <c r="A46" s="260">
        <v>19</v>
      </c>
      <c r="B46" s="1129"/>
      <c r="C46" s="1130"/>
      <c r="D46" s="1130"/>
      <c r="E46" s="1130"/>
      <c r="F46" s="1130"/>
      <c r="G46" s="1130"/>
      <c r="H46" s="1130"/>
      <c r="I46" s="1130"/>
      <c r="J46" s="1130"/>
      <c r="K46" s="1130"/>
      <c r="L46" s="1130"/>
      <c r="M46" s="1130"/>
      <c r="N46" s="1130"/>
      <c r="O46" s="1130"/>
      <c r="P46" s="1131"/>
      <c r="Q46" s="1135"/>
      <c r="R46" s="1136"/>
      <c r="S46" s="1136"/>
      <c r="T46" s="1136"/>
      <c r="U46" s="1136"/>
      <c r="V46" s="1136"/>
      <c r="W46" s="1136"/>
      <c r="X46" s="1136"/>
      <c r="Y46" s="1136"/>
      <c r="Z46" s="1136"/>
      <c r="AA46" s="1136"/>
      <c r="AB46" s="1136"/>
      <c r="AC46" s="1136"/>
      <c r="AD46" s="1136"/>
      <c r="AE46" s="1137"/>
      <c r="AF46" s="1111"/>
      <c r="AG46" s="1112"/>
      <c r="AH46" s="1112"/>
      <c r="AI46" s="1112"/>
      <c r="AJ46" s="1113"/>
      <c r="AK46" s="1069"/>
      <c r="AL46" s="1060"/>
      <c r="AM46" s="1060"/>
      <c r="AN46" s="1060"/>
      <c r="AO46" s="1060"/>
      <c r="AP46" s="1060"/>
      <c r="AQ46" s="1060"/>
      <c r="AR46" s="1060"/>
      <c r="AS46" s="1060"/>
      <c r="AT46" s="1060"/>
      <c r="AU46" s="1060"/>
      <c r="AV46" s="1060"/>
      <c r="AW46" s="1060"/>
      <c r="AX46" s="1060"/>
      <c r="AY46" s="1060"/>
      <c r="AZ46" s="1134"/>
      <c r="BA46" s="1134"/>
      <c r="BB46" s="1134"/>
      <c r="BC46" s="1134"/>
      <c r="BD46" s="1134"/>
      <c r="BE46" s="1124"/>
      <c r="BF46" s="1124"/>
      <c r="BG46" s="1124"/>
      <c r="BH46" s="1124"/>
      <c r="BI46" s="1125"/>
      <c r="BJ46" s="251"/>
      <c r="BK46" s="251"/>
      <c r="BL46" s="251"/>
      <c r="BM46" s="251"/>
      <c r="BN46" s="251"/>
      <c r="BO46" s="264"/>
      <c r="BP46" s="264"/>
      <c r="BQ46" s="261">
        <v>40</v>
      </c>
      <c r="BR46" s="262"/>
      <c r="BS46" s="1106"/>
      <c r="BT46" s="1107"/>
      <c r="BU46" s="1107"/>
      <c r="BV46" s="1107"/>
      <c r="BW46" s="1107"/>
      <c r="BX46" s="1107"/>
      <c r="BY46" s="1107"/>
      <c r="BZ46" s="1107"/>
      <c r="CA46" s="1107"/>
      <c r="CB46" s="1107"/>
      <c r="CC46" s="1107"/>
      <c r="CD46" s="1107"/>
      <c r="CE46" s="1107"/>
      <c r="CF46" s="1107"/>
      <c r="CG46" s="1108"/>
      <c r="CH46" s="1081"/>
      <c r="CI46" s="1082"/>
      <c r="CJ46" s="1082"/>
      <c r="CK46" s="1082"/>
      <c r="CL46" s="1083"/>
      <c r="CM46" s="1081"/>
      <c r="CN46" s="1082"/>
      <c r="CO46" s="1082"/>
      <c r="CP46" s="1082"/>
      <c r="CQ46" s="1083"/>
      <c r="CR46" s="1081"/>
      <c r="CS46" s="1082"/>
      <c r="CT46" s="1082"/>
      <c r="CU46" s="1082"/>
      <c r="CV46" s="1083"/>
      <c r="CW46" s="1081"/>
      <c r="CX46" s="1082"/>
      <c r="CY46" s="1082"/>
      <c r="CZ46" s="1082"/>
      <c r="DA46" s="1083"/>
      <c r="DB46" s="1081"/>
      <c r="DC46" s="1082"/>
      <c r="DD46" s="1082"/>
      <c r="DE46" s="1082"/>
      <c r="DF46" s="1083"/>
      <c r="DG46" s="1081"/>
      <c r="DH46" s="1082"/>
      <c r="DI46" s="1082"/>
      <c r="DJ46" s="1082"/>
      <c r="DK46" s="1083"/>
      <c r="DL46" s="1081"/>
      <c r="DM46" s="1082"/>
      <c r="DN46" s="1082"/>
      <c r="DO46" s="1082"/>
      <c r="DP46" s="1083"/>
      <c r="DQ46" s="1081"/>
      <c r="DR46" s="1082"/>
      <c r="DS46" s="1082"/>
      <c r="DT46" s="1082"/>
      <c r="DU46" s="1083"/>
      <c r="DV46" s="1084"/>
      <c r="DW46" s="1085"/>
      <c r="DX46" s="1085"/>
      <c r="DY46" s="1085"/>
      <c r="DZ46" s="1086"/>
      <c r="EA46" s="245"/>
    </row>
    <row r="47" spans="1:131" s="246" customFormat="1" ht="26.25" customHeight="1">
      <c r="A47" s="260">
        <v>20</v>
      </c>
      <c r="B47" s="1129"/>
      <c r="C47" s="1130"/>
      <c r="D47" s="1130"/>
      <c r="E47" s="1130"/>
      <c r="F47" s="1130"/>
      <c r="G47" s="1130"/>
      <c r="H47" s="1130"/>
      <c r="I47" s="1130"/>
      <c r="J47" s="1130"/>
      <c r="K47" s="1130"/>
      <c r="L47" s="1130"/>
      <c r="M47" s="1130"/>
      <c r="N47" s="1130"/>
      <c r="O47" s="1130"/>
      <c r="P47" s="1131"/>
      <c r="Q47" s="1135"/>
      <c r="R47" s="1136"/>
      <c r="S47" s="1136"/>
      <c r="T47" s="1136"/>
      <c r="U47" s="1136"/>
      <c r="V47" s="1136"/>
      <c r="W47" s="1136"/>
      <c r="X47" s="1136"/>
      <c r="Y47" s="1136"/>
      <c r="Z47" s="1136"/>
      <c r="AA47" s="1136"/>
      <c r="AB47" s="1136"/>
      <c r="AC47" s="1136"/>
      <c r="AD47" s="1136"/>
      <c r="AE47" s="1137"/>
      <c r="AF47" s="1111"/>
      <c r="AG47" s="1112"/>
      <c r="AH47" s="1112"/>
      <c r="AI47" s="1112"/>
      <c r="AJ47" s="1113"/>
      <c r="AK47" s="1069"/>
      <c r="AL47" s="1060"/>
      <c r="AM47" s="1060"/>
      <c r="AN47" s="1060"/>
      <c r="AO47" s="1060"/>
      <c r="AP47" s="1060"/>
      <c r="AQ47" s="1060"/>
      <c r="AR47" s="1060"/>
      <c r="AS47" s="1060"/>
      <c r="AT47" s="1060"/>
      <c r="AU47" s="1060"/>
      <c r="AV47" s="1060"/>
      <c r="AW47" s="1060"/>
      <c r="AX47" s="1060"/>
      <c r="AY47" s="1060"/>
      <c r="AZ47" s="1134"/>
      <c r="BA47" s="1134"/>
      <c r="BB47" s="1134"/>
      <c r="BC47" s="1134"/>
      <c r="BD47" s="1134"/>
      <c r="BE47" s="1124"/>
      <c r="BF47" s="1124"/>
      <c r="BG47" s="1124"/>
      <c r="BH47" s="1124"/>
      <c r="BI47" s="1125"/>
      <c r="BJ47" s="251"/>
      <c r="BK47" s="251"/>
      <c r="BL47" s="251"/>
      <c r="BM47" s="251"/>
      <c r="BN47" s="251"/>
      <c r="BO47" s="264"/>
      <c r="BP47" s="264"/>
      <c r="BQ47" s="261">
        <v>41</v>
      </c>
      <c r="BR47" s="262"/>
      <c r="BS47" s="1106"/>
      <c r="BT47" s="1107"/>
      <c r="BU47" s="1107"/>
      <c r="BV47" s="1107"/>
      <c r="BW47" s="1107"/>
      <c r="BX47" s="1107"/>
      <c r="BY47" s="1107"/>
      <c r="BZ47" s="1107"/>
      <c r="CA47" s="1107"/>
      <c r="CB47" s="1107"/>
      <c r="CC47" s="1107"/>
      <c r="CD47" s="1107"/>
      <c r="CE47" s="1107"/>
      <c r="CF47" s="1107"/>
      <c r="CG47" s="1108"/>
      <c r="CH47" s="1081"/>
      <c r="CI47" s="1082"/>
      <c r="CJ47" s="1082"/>
      <c r="CK47" s="1082"/>
      <c r="CL47" s="1083"/>
      <c r="CM47" s="1081"/>
      <c r="CN47" s="1082"/>
      <c r="CO47" s="1082"/>
      <c r="CP47" s="1082"/>
      <c r="CQ47" s="1083"/>
      <c r="CR47" s="1081"/>
      <c r="CS47" s="1082"/>
      <c r="CT47" s="1082"/>
      <c r="CU47" s="1082"/>
      <c r="CV47" s="1083"/>
      <c r="CW47" s="1081"/>
      <c r="CX47" s="1082"/>
      <c r="CY47" s="1082"/>
      <c r="CZ47" s="1082"/>
      <c r="DA47" s="1083"/>
      <c r="DB47" s="1081"/>
      <c r="DC47" s="1082"/>
      <c r="DD47" s="1082"/>
      <c r="DE47" s="1082"/>
      <c r="DF47" s="1083"/>
      <c r="DG47" s="1081"/>
      <c r="DH47" s="1082"/>
      <c r="DI47" s="1082"/>
      <c r="DJ47" s="1082"/>
      <c r="DK47" s="1083"/>
      <c r="DL47" s="1081"/>
      <c r="DM47" s="1082"/>
      <c r="DN47" s="1082"/>
      <c r="DO47" s="1082"/>
      <c r="DP47" s="1083"/>
      <c r="DQ47" s="1081"/>
      <c r="DR47" s="1082"/>
      <c r="DS47" s="1082"/>
      <c r="DT47" s="1082"/>
      <c r="DU47" s="1083"/>
      <c r="DV47" s="1084"/>
      <c r="DW47" s="1085"/>
      <c r="DX47" s="1085"/>
      <c r="DY47" s="1085"/>
      <c r="DZ47" s="1086"/>
      <c r="EA47" s="245"/>
    </row>
    <row r="48" spans="1:131" s="246" customFormat="1" ht="26.25" customHeight="1">
      <c r="A48" s="260">
        <v>21</v>
      </c>
      <c r="B48" s="1129"/>
      <c r="C48" s="1130"/>
      <c r="D48" s="1130"/>
      <c r="E48" s="1130"/>
      <c r="F48" s="1130"/>
      <c r="G48" s="1130"/>
      <c r="H48" s="1130"/>
      <c r="I48" s="1130"/>
      <c r="J48" s="1130"/>
      <c r="K48" s="1130"/>
      <c r="L48" s="1130"/>
      <c r="M48" s="1130"/>
      <c r="N48" s="1130"/>
      <c r="O48" s="1130"/>
      <c r="P48" s="1131"/>
      <c r="Q48" s="1135"/>
      <c r="R48" s="1136"/>
      <c r="S48" s="1136"/>
      <c r="T48" s="1136"/>
      <c r="U48" s="1136"/>
      <c r="V48" s="1136"/>
      <c r="W48" s="1136"/>
      <c r="X48" s="1136"/>
      <c r="Y48" s="1136"/>
      <c r="Z48" s="1136"/>
      <c r="AA48" s="1136"/>
      <c r="AB48" s="1136"/>
      <c r="AC48" s="1136"/>
      <c r="AD48" s="1136"/>
      <c r="AE48" s="1137"/>
      <c r="AF48" s="1111"/>
      <c r="AG48" s="1112"/>
      <c r="AH48" s="1112"/>
      <c r="AI48" s="1112"/>
      <c r="AJ48" s="1113"/>
      <c r="AK48" s="1069"/>
      <c r="AL48" s="1060"/>
      <c r="AM48" s="1060"/>
      <c r="AN48" s="1060"/>
      <c r="AO48" s="1060"/>
      <c r="AP48" s="1060"/>
      <c r="AQ48" s="1060"/>
      <c r="AR48" s="1060"/>
      <c r="AS48" s="1060"/>
      <c r="AT48" s="1060"/>
      <c r="AU48" s="1060"/>
      <c r="AV48" s="1060"/>
      <c r="AW48" s="1060"/>
      <c r="AX48" s="1060"/>
      <c r="AY48" s="1060"/>
      <c r="AZ48" s="1134"/>
      <c r="BA48" s="1134"/>
      <c r="BB48" s="1134"/>
      <c r="BC48" s="1134"/>
      <c r="BD48" s="1134"/>
      <c r="BE48" s="1124"/>
      <c r="BF48" s="1124"/>
      <c r="BG48" s="1124"/>
      <c r="BH48" s="1124"/>
      <c r="BI48" s="1125"/>
      <c r="BJ48" s="251"/>
      <c r="BK48" s="251"/>
      <c r="BL48" s="251"/>
      <c r="BM48" s="251"/>
      <c r="BN48" s="251"/>
      <c r="BO48" s="264"/>
      <c r="BP48" s="264"/>
      <c r="BQ48" s="261">
        <v>42</v>
      </c>
      <c r="BR48" s="262"/>
      <c r="BS48" s="1106"/>
      <c r="BT48" s="1107"/>
      <c r="BU48" s="1107"/>
      <c r="BV48" s="1107"/>
      <c r="BW48" s="1107"/>
      <c r="BX48" s="1107"/>
      <c r="BY48" s="1107"/>
      <c r="BZ48" s="1107"/>
      <c r="CA48" s="1107"/>
      <c r="CB48" s="1107"/>
      <c r="CC48" s="1107"/>
      <c r="CD48" s="1107"/>
      <c r="CE48" s="1107"/>
      <c r="CF48" s="1107"/>
      <c r="CG48" s="1108"/>
      <c r="CH48" s="1081"/>
      <c r="CI48" s="1082"/>
      <c r="CJ48" s="1082"/>
      <c r="CK48" s="1082"/>
      <c r="CL48" s="1083"/>
      <c r="CM48" s="1081"/>
      <c r="CN48" s="1082"/>
      <c r="CO48" s="1082"/>
      <c r="CP48" s="1082"/>
      <c r="CQ48" s="1083"/>
      <c r="CR48" s="1081"/>
      <c r="CS48" s="1082"/>
      <c r="CT48" s="1082"/>
      <c r="CU48" s="1082"/>
      <c r="CV48" s="1083"/>
      <c r="CW48" s="1081"/>
      <c r="CX48" s="1082"/>
      <c r="CY48" s="1082"/>
      <c r="CZ48" s="1082"/>
      <c r="DA48" s="1083"/>
      <c r="DB48" s="1081"/>
      <c r="DC48" s="1082"/>
      <c r="DD48" s="1082"/>
      <c r="DE48" s="1082"/>
      <c r="DF48" s="1083"/>
      <c r="DG48" s="1081"/>
      <c r="DH48" s="1082"/>
      <c r="DI48" s="1082"/>
      <c r="DJ48" s="1082"/>
      <c r="DK48" s="1083"/>
      <c r="DL48" s="1081"/>
      <c r="DM48" s="1082"/>
      <c r="DN48" s="1082"/>
      <c r="DO48" s="1082"/>
      <c r="DP48" s="1083"/>
      <c r="DQ48" s="1081"/>
      <c r="DR48" s="1082"/>
      <c r="DS48" s="1082"/>
      <c r="DT48" s="1082"/>
      <c r="DU48" s="1083"/>
      <c r="DV48" s="1084"/>
      <c r="DW48" s="1085"/>
      <c r="DX48" s="1085"/>
      <c r="DY48" s="1085"/>
      <c r="DZ48" s="1086"/>
      <c r="EA48" s="245"/>
    </row>
    <row r="49" spans="1:131" s="246" customFormat="1" ht="26.25" customHeight="1">
      <c r="A49" s="260">
        <v>22</v>
      </c>
      <c r="B49" s="1129"/>
      <c r="C49" s="1130"/>
      <c r="D49" s="1130"/>
      <c r="E49" s="1130"/>
      <c r="F49" s="1130"/>
      <c r="G49" s="1130"/>
      <c r="H49" s="1130"/>
      <c r="I49" s="1130"/>
      <c r="J49" s="1130"/>
      <c r="K49" s="1130"/>
      <c r="L49" s="1130"/>
      <c r="M49" s="1130"/>
      <c r="N49" s="1130"/>
      <c r="O49" s="1130"/>
      <c r="P49" s="1131"/>
      <c r="Q49" s="1135"/>
      <c r="R49" s="1136"/>
      <c r="S49" s="1136"/>
      <c r="T49" s="1136"/>
      <c r="U49" s="1136"/>
      <c r="V49" s="1136"/>
      <c r="W49" s="1136"/>
      <c r="X49" s="1136"/>
      <c r="Y49" s="1136"/>
      <c r="Z49" s="1136"/>
      <c r="AA49" s="1136"/>
      <c r="AB49" s="1136"/>
      <c r="AC49" s="1136"/>
      <c r="AD49" s="1136"/>
      <c r="AE49" s="1137"/>
      <c r="AF49" s="1111"/>
      <c r="AG49" s="1112"/>
      <c r="AH49" s="1112"/>
      <c r="AI49" s="1112"/>
      <c r="AJ49" s="1113"/>
      <c r="AK49" s="1069"/>
      <c r="AL49" s="1060"/>
      <c r="AM49" s="1060"/>
      <c r="AN49" s="1060"/>
      <c r="AO49" s="1060"/>
      <c r="AP49" s="1060"/>
      <c r="AQ49" s="1060"/>
      <c r="AR49" s="1060"/>
      <c r="AS49" s="1060"/>
      <c r="AT49" s="1060"/>
      <c r="AU49" s="1060"/>
      <c r="AV49" s="1060"/>
      <c r="AW49" s="1060"/>
      <c r="AX49" s="1060"/>
      <c r="AY49" s="1060"/>
      <c r="AZ49" s="1134"/>
      <c r="BA49" s="1134"/>
      <c r="BB49" s="1134"/>
      <c r="BC49" s="1134"/>
      <c r="BD49" s="1134"/>
      <c r="BE49" s="1124"/>
      <c r="BF49" s="1124"/>
      <c r="BG49" s="1124"/>
      <c r="BH49" s="1124"/>
      <c r="BI49" s="1125"/>
      <c r="BJ49" s="251"/>
      <c r="BK49" s="251"/>
      <c r="BL49" s="251"/>
      <c r="BM49" s="251"/>
      <c r="BN49" s="251"/>
      <c r="BO49" s="264"/>
      <c r="BP49" s="264"/>
      <c r="BQ49" s="261">
        <v>43</v>
      </c>
      <c r="BR49" s="262"/>
      <c r="BS49" s="1106"/>
      <c r="BT49" s="1107"/>
      <c r="BU49" s="1107"/>
      <c r="BV49" s="1107"/>
      <c r="BW49" s="1107"/>
      <c r="BX49" s="1107"/>
      <c r="BY49" s="1107"/>
      <c r="BZ49" s="1107"/>
      <c r="CA49" s="1107"/>
      <c r="CB49" s="1107"/>
      <c r="CC49" s="1107"/>
      <c r="CD49" s="1107"/>
      <c r="CE49" s="1107"/>
      <c r="CF49" s="1107"/>
      <c r="CG49" s="1108"/>
      <c r="CH49" s="1081"/>
      <c r="CI49" s="1082"/>
      <c r="CJ49" s="1082"/>
      <c r="CK49" s="1082"/>
      <c r="CL49" s="1083"/>
      <c r="CM49" s="1081"/>
      <c r="CN49" s="1082"/>
      <c r="CO49" s="1082"/>
      <c r="CP49" s="1082"/>
      <c r="CQ49" s="1083"/>
      <c r="CR49" s="1081"/>
      <c r="CS49" s="1082"/>
      <c r="CT49" s="1082"/>
      <c r="CU49" s="1082"/>
      <c r="CV49" s="1083"/>
      <c r="CW49" s="1081"/>
      <c r="CX49" s="1082"/>
      <c r="CY49" s="1082"/>
      <c r="CZ49" s="1082"/>
      <c r="DA49" s="1083"/>
      <c r="DB49" s="1081"/>
      <c r="DC49" s="1082"/>
      <c r="DD49" s="1082"/>
      <c r="DE49" s="1082"/>
      <c r="DF49" s="1083"/>
      <c r="DG49" s="1081"/>
      <c r="DH49" s="1082"/>
      <c r="DI49" s="1082"/>
      <c r="DJ49" s="1082"/>
      <c r="DK49" s="1083"/>
      <c r="DL49" s="1081"/>
      <c r="DM49" s="1082"/>
      <c r="DN49" s="1082"/>
      <c r="DO49" s="1082"/>
      <c r="DP49" s="1083"/>
      <c r="DQ49" s="1081"/>
      <c r="DR49" s="1082"/>
      <c r="DS49" s="1082"/>
      <c r="DT49" s="1082"/>
      <c r="DU49" s="1083"/>
      <c r="DV49" s="1084"/>
      <c r="DW49" s="1085"/>
      <c r="DX49" s="1085"/>
      <c r="DY49" s="1085"/>
      <c r="DZ49" s="1086"/>
      <c r="EA49" s="245"/>
    </row>
    <row r="50" spans="1:131" s="246" customFormat="1" ht="26.25" customHeight="1">
      <c r="A50" s="260">
        <v>23</v>
      </c>
      <c r="B50" s="1129"/>
      <c r="C50" s="1130"/>
      <c r="D50" s="1130"/>
      <c r="E50" s="1130"/>
      <c r="F50" s="1130"/>
      <c r="G50" s="1130"/>
      <c r="H50" s="1130"/>
      <c r="I50" s="1130"/>
      <c r="J50" s="1130"/>
      <c r="K50" s="1130"/>
      <c r="L50" s="1130"/>
      <c r="M50" s="1130"/>
      <c r="N50" s="1130"/>
      <c r="O50" s="1130"/>
      <c r="P50" s="1131"/>
      <c r="Q50" s="1132"/>
      <c r="R50" s="1115"/>
      <c r="S50" s="1115"/>
      <c r="T50" s="1115"/>
      <c r="U50" s="1115"/>
      <c r="V50" s="1115"/>
      <c r="W50" s="1115"/>
      <c r="X50" s="1115"/>
      <c r="Y50" s="1115"/>
      <c r="Z50" s="1115"/>
      <c r="AA50" s="1115"/>
      <c r="AB50" s="1115"/>
      <c r="AC50" s="1115"/>
      <c r="AD50" s="1115"/>
      <c r="AE50" s="1133"/>
      <c r="AF50" s="1111"/>
      <c r="AG50" s="1112"/>
      <c r="AH50" s="1112"/>
      <c r="AI50" s="1112"/>
      <c r="AJ50" s="1113"/>
      <c r="AK50" s="1114"/>
      <c r="AL50" s="1115"/>
      <c r="AM50" s="1115"/>
      <c r="AN50" s="1115"/>
      <c r="AO50" s="1115"/>
      <c r="AP50" s="1115"/>
      <c r="AQ50" s="1115"/>
      <c r="AR50" s="1115"/>
      <c r="AS50" s="1115"/>
      <c r="AT50" s="1115"/>
      <c r="AU50" s="1115"/>
      <c r="AV50" s="1115"/>
      <c r="AW50" s="1115"/>
      <c r="AX50" s="1115"/>
      <c r="AY50" s="1115"/>
      <c r="AZ50" s="1116"/>
      <c r="BA50" s="1116"/>
      <c r="BB50" s="1116"/>
      <c r="BC50" s="1116"/>
      <c r="BD50" s="1116"/>
      <c r="BE50" s="1124"/>
      <c r="BF50" s="1124"/>
      <c r="BG50" s="1124"/>
      <c r="BH50" s="1124"/>
      <c r="BI50" s="1125"/>
      <c r="BJ50" s="251"/>
      <c r="BK50" s="251"/>
      <c r="BL50" s="251"/>
      <c r="BM50" s="251"/>
      <c r="BN50" s="251"/>
      <c r="BO50" s="264"/>
      <c r="BP50" s="264"/>
      <c r="BQ50" s="261">
        <v>44</v>
      </c>
      <c r="BR50" s="262"/>
      <c r="BS50" s="1106"/>
      <c r="BT50" s="1107"/>
      <c r="BU50" s="1107"/>
      <c r="BV50" s="1107"/>
      <c r="BW50" s="1107"/>
      <c r="BX50" s="1107"/>
      <c r="BY50" s="1107"/>
      <c r="BZ50" s="1107"/>
      <c r="CA50" s="1107"/>
      <c r="CB50" s="1107"/>
      <c r="CC50" s="1107"/>
      <c r="CD50" s="1107"/>
      <c r="CE50" s="1107"/>
      <c r="CF50" s="1107"/>
      <c r="CG50" s="1108"/>
      <c r="CH50" s="1081"/>
      <c r="CI50" s="1082"/>
      <c r="CJ50" s="1082"/>
      <c r="CK50" s="1082"/>
      <c r="CL50" s="1083"/>
      <c r="CM50" s="1081"/>
      <c r="CN50" s="1082"/>
      <c r="CO50" s="1082"/>
      <c r="CP50" s="1082"/>
      <c r="CQ50" s="1083"/>
      <c r="CR50" s="1081"/>
      <c r="CS50" s="1082"/>
      <c r="CT50" s="1082"/>
      <c r="CU50" s="1082"/>
      <c r="CV50" s="1083"/>
      <c r="CW50" s="1081"/>
      <c r="CX50" s="1082"/>
      <c r="CY50" s="1082"/>
      <c r="CZ50" s="1082"/>
      <c r="DA50" s="1083"/>
      <c r="DB50" s="1081"/>
      <c r="DC50" s="1082"/>
      <c r="DD50" s="1082"/>
      <c r="DE50" s="1082"/>
      <c r="DF50" s="1083"/>
      <c r="DG50" s="1081"/>
      <c r="DH50" s="1082"/>
      <c r="DI50" s="1082"/>
      <c r="DJ50" s="1082"/>
      <c r="DK50" s="1083"/>
      <c r="DL50" s="1081"/>
      <c r="DM50" s="1082"/>
      <c r="DN50" s="1082"/>
      <c r="DO50" s="1082"/>
      <c r="DP50" s="1083"/>
      <c r="DQ50" s="1081"/>
      <c r="DR50" s="1082"/>
      <c r="DS50" s="1082"/>
      <c r="DT50" s="1082"/>
      <c r="DU50" s="1083"/>
      <c r="DV50" s="1084"/>
      <c r="DW50" s="1085"/>
      <c r="DX50" s="1085"/>
      <c r="DY50" s="1085"/>
      <c r="DZ50" s="1086"/>
      <c r="EA50" s="245"/>
    </row>
    <row r="51" spans="1:131" s="246" customFormat="1" ht="26.25" customHeight="1">
      <c r="A51" s="260">
        <v>24</v>
      </c>
      <c r="B51" s="1129"/>
      <c r="C51" s="1130"/>
      <c r="D51" s="1130"/>
      <c r="E51" s="1130"/>
      <c r="F51" s="1130"/>
      <c r="G51" s="1130"/>
      <c r="H51" s="1130"/>
      <c r="I51" s="1130"/>
      <c r="J51" s="1130"/>
      <c r="K51" s="1130"/>
      <c r="L51" s="1130"/>
      <c r="M51" s="1130"/>
      <c r="N51" s="1130"/>
      <c r="O51" s="1130"/>
      <c r="P51" s="1131"/>
      <c r="Q51" s="1132"/>
      <c r="R51" s="1115"/>
      <c r="S51" s="1115"/>
      <c r="T51" s="1115"/>
      <c r="U51" s="1115"/>
      <c r="V51" s="1115"/>
      <c r="W51" s="1115"/>
      <c r="X51" s="1115"/>
      <c r="Y51" s="1115"/>
      <c r="Z51" s="1115"/>
      <c r="AA51" s="1115"/>
      <c r="AB51" s="1115"/>
      <c r="AC51" s="1115"/>
      <c r="AD51" s="1115"/>
      <c r="AE51" s="1133"/>
      <c r="AF51" s="1111"/>
      <c r="AG51" s="1112"/>
      <c r="AH51" s="1112"/>
      <c r="AI51" s="1112"/>
      <c r="AJ51" s="1113"/>
      <c r="AK51" s="1114"/>
      <c r="AL51" s="1115"/>
      <c r="AM51" s="1115"/>
      <c r="AN51" s="1115"/>
      <c r="AO51" s="1115"/>
      <c r="AP51" s="1115"/>
      <c r="AQ51" s="1115"/>
      <c r="AR51" s="1115"/>
      <c r="AS51" s="1115"/>
      <c r="AT51" s="1115"/>
      <c r="AU51" s="1115"/>
      <c r="AV51" s="1115"/>
      <c r="AW51" s="1115"/>
      <c r="AX51" s="1115"/>
      <c r="AY51" s="1115"/>
      <c r="AZ51" s="1116"/>
      <c r="BA51" s="1116"/>
      <c r="BB51" s="1116"/>
      <c r="BC51" s="1116"/>
      <c r="BD51" s="1116"/>
      <c r="BE51" s="1124"/>
      <c r="BF51" s="1124"/>
      <c r="BG51" s="1124"/>
      <c r="BH51" s="1124"/>
      <c r="BI51" s="1125"/>
      <c r="BJ51" s="251"/>
      <c r="BK51" s="251"/>
      <c r="BL51" s="251"/>
      <c r="BM51" s="251"/>
      <c r="BN51" s="251"/>
      <c r="BO51" s="264"/>
      <c r="BP51" s="264"/>
      <c r="BQ51" s="261">
        <v>45</v>
      </c>
      <c r="BR51" s="262"/>
      <c r="BS51" s="1106"/>
      <c r="BT51" s="1107"/>
      <c r="BU51" s="1107"/>
      <c r="BV51" s="1107"/>
      <c r="BW51" s="1107"/>
      <c r="BX51" s="1107"/>
      <c r="BY51" s="1107"/>
      <c r="BZ51" s="1107"/>
      <c r="CA51" s="1107"/>
      <c r="CB51" s="1107"/>
      <c r="CC51" s="1107"/>
      <c r="CD51" s="1107"/>
      <c r="CE51" s="1107"/>
      <c r="CF51" s="1107"/>
      <c r="CG51" s="1108"/>
      <c r="CH51" s="1081"/>
      <c r="CI51" s="1082"/>
      <c r="CJ51" s="1082"/>
      <c r="CK51" s="1082"/>
      <c r="CL51" s="1083"/>
      <c r="CM51" s="1081"/>
      <c r="CN51" s="1082"/>
      <c r="CO51" s="1082"/>
      <c r="CP51" s="1082"/>
      <c r="CQ51" s="1083"/>
      <c r="CR51" s="1081"/>
      <c r="CS51" s="1082"/>
      <c r="CT51" s="1082"/>
      <c r="CU51" s="1082"/>
      <c r="CV51" s="1083"/>
      <c r="CW51" s="1081"/>
      <c r="CX51" s="1082"/>
      <c r="CY51" s="1082"/>
      <c r="CZ51" s="1082"/>
      <c r="DA51" s="1083"/>
      <c r="DB51" s="1081"/>
      <c r="DC51" s="1082"/>
      <c r="DD51" s="1082"/>
      <c r="DE51" s="1082"/>
      <c r="DF51" s="1083"/>
      <c r="DG51" s="1081"/>
      <c r="DH51" s="1082"/>
      <c r="DI51" s="1082"/>
      <c r="DJ51" s="1082"/>
      <c r="DK51" s="1083"/>
      <c r="DL51" s="1081"/>
      <c r="DM51" s="1082"/>
      <c r="DN51" s="1082"/>
      <c r="DO51" s="1082"/>
      <c r="DP51" s="1083"/>
      <c r="DQ51" s="1081"/>
      <c r="DR51" s="1082"/>
      <c r="DS51" s="1082"/>
      <c r="DT51" s="1082"/>
      <c r="DU51" s="1083"/>
      <c r="DV51" s="1084"/>
      <c r="DW51" s="1085"/>
      <c r="DX51" s="1085"/>
      <c r="DY51" s="1085"/>
      <c r="DZ51" s="1086"/>
      <c r="EA51" s="245"/>
    </row>
    <row r="52" spans="1:131" s="246" customFormat="1" ht="26.25" customHeight="1">
      <c r="A52" s="260">
        <v>25</v>
      </c>
      <c r="B52" s="1129"/>
      <c r="C52" s="1130"/>
      <c r="D52" s="1130"/>
      <c r="E52" s="1130"/>
      <c r="F52" s="1130"/>
      <c r="G52" s="1130"/>
      <c r="H52" s="1130"/>
      <c r="I52" s="1130"/>
      <c r="J52" s="1130"/>
      <c r="K52" s="1130"/>
      <c r="L52" s="1130"/>
      <c r="M52" s="1130"/>
      <c r="N52" s="1130"/>
      <c r="O52" s="1130"/>
      <c r="P52" s="1131"/>
      <c r="Q52" s="1132"/>
      <c r="R52" s="1115"/>
      <c r="S52" s="1115"/>
      <c r="T52" s="1115"/>
      <c r="U52" s="1115"/>
      <c r="V52" s="1115"/>
      <c r="W52" s="1115"/>
      <c r="X52" s="1115"/>
      <c r="Y52" s="1115"/>
      <c r="Z52" s="1115"/>
      <c r="AA52" s="1115"/>
      <c r="AB52" s="1115"/>
      <c r="AC52" s="1115"/>
      <c r="AD52" s="1115"/>
      <c r="AE52" s="1133"/>
      <c r="AF52" s="1111"/>
      <c r="AG52" s="1112"/>
      <c r="AH52" s="1112"/>
      <c r="AI52" s="1112"/>
      <c r="AJ52" s="1113"/>
      <c r="AK52" s="1114"/>
      <c r="AL52" s="1115"/>
      <c r="AM52" s="1115"/>
      <c r="AN52" s="1115"/>
      <c r="AO52" s="1115"/>
      <c r="AP52" s="1115"/>
      <c r="AQ52" s="1115"/>
      <c r="AR52" s="1115"/>
      <c r="AS52" s="1115"/>
      <c r="AT52" s="1115"/>
      <c r="AU52" s="1115"/>
      <c r="AV52" s="1115"/>
      <c r="AW52" s="1115"/>
      <c r="AX52" s="1115"/>
      <c r="AY52" s="1115"/>
      <c r="AZ52" s="1116"/>
      <c r="BA52" s="1116"/>
      <c r="BB52" s="1116"/>
      <c r="BC52" s="1116"/>
      <c r="BD52" s="1116"/>
      <c r="BE52" s="1124"/>
      <c r="BF52" s="1124"/>
      <c r="BG52" s="1124"/>
      <c r="BH52" s="1124"/>
      <c r="BI52" s="1125"/>
      <c r="BJ52" s="251"/>
      <c r="BK52" s="251"/>
      <c r="BL52" s="251"/>
      <c r="BM52" s="251"/>
      <c r="BN52" s="251"/>
      <c r="BO52" s="264"/>
      <c r="BP52" s="264"/>
      <c r="BQ52" s="261">
        <v>46</v>
      </c>
      <c r="BR52" s="262"/>
      <c r="BS52" s="1106"/>
      <c r="BT52" s="1107"/>
      <c r="BU52" s="1107"/>
      <c r="BV52" s="1107"/>
      <c r="BW52" s="1107"/>
      <c r="BX52" s="1107"/>
      <c r="BY52" s="1107"/>
      <c r="BZ52" s="1107"/>
      <c r="CA52" s="1107"/>
      <c r="CB52" s="1107"/>
      <c r="CC52" s="1107"/>
      <c r="CD52" s="1107"/>
      <c r="CE52" s="1107"/>
      <c r="CF52" s="1107"/>
      <c r="CG52" s="1108"/>
      <c r="CH52" s="1081"/>
      <c r="CI52" s="1082"/>
      <c r="CJ52" s="1082"/>
      <c r="CK52" s="1082"/>
      <c r="CL52" s="1083"/>
      <c r="CM52" s="1081"/>
      <c r="CN52" s="1082"/>
      <c r="CO52" s="1082"/>
      <c r="CP52" s="1082"/>
      <c r="CQ52" s="1083"/>
      <c r="CR52" s="1081"/>
      <c r="CS52" s="1082"/>
      <c r="CT52" s="1082"/>
      <c r="CU52" s="1082"/>
      <c r="CV52" s="1083"/>
      <c r="CW52" s="1081"/>
      <c r="CX52" s="1082"/>
      <c r="CY52" s="1082"/>
      <c r="CZ52" s="1082"/>
      <c r="DA52" s="1083"/>
      <c r="DB52" s="1081"/>
      <c r="DC52" s="1082"/>
      <c r="DD52" s="1082"/>
      <c r="DE52" s="1082"/>
      <c r="DF52" s="1083"/>
      <c r="DG52" s="1081"/>
      <c r="DH52" s="1082"/>
      <c r="DI52" s="1082"/>
      <c r="DJ52" s="1082"/>
      <c r="DK52" s="1083"/>
      <c r="DL52" s="1081"/>
      <c r="DM52" s="1082"/>
      <c r="DN52" s="1082"/>
      <c r="DO52" s="1082"/>
      <c r="DP52" s="1083"/>
      <c r="DQ52" s="1081"/>
      <c r="DR52" s="1082"/>
      <c r="DS52" s="1082"/>
      <c r="DT52" s="1082"/>
      <c r="DU52" s="1083"/>
      <c r="DV52" s="1084"/>
      <c r="DW52" s="1085"/>
      <c r="DX52" s="1085"/>
      <c r="DY52" s="1085"/>
      <c r="DZ52" s="1086"/>
      <c r="EA52" s="245"/>
    </row>
    <row r="53" spans="1:131" s="246" customFormat="1" ht="26.25" customHeight="1">
      <c r="A53" s="260">
        <v>26</v>
      </c>
      <c r="B53" s="1129"/>
      <c r="C53" s="1130"/>
      <c r="D53" s="1130"/>
      <c r="E53" s="1130"/>
      <c r="F53" s="1130"/>
      <c r="G53" s="1130"/>
      <c r="H53" s="1130"/>
      <c r="I53" s="1130"/>
      <c r="J53" s="1130"/>
      <c r="K53" s="1130"/>
      <c r="L53" s="1130"/>
      <c r="M53" s="1130"/>
      <c r="N53" s="1130"/>
      <c r="O53" s="1130"/>
      <c r="P53" s="1131"/>
      <c r="Q53" s="1132"/>
      <c r="R53" s="1115"/>
      <c r="S53" s="1115"/>
      <c r="T53" s="1115"/>
      <c r="U53" s="1115"/>
      <c r="V53" s="1115"/>
      <c r="W53" s="1115"/>
      <c r="X53" s="1115"/>
      <c r="Y53" s="1115"/>
      <c r="Z53" s="1115"/>
      <c r="AA53" s="1115"/>
      <c r="AB53" s="1115"/>
      <c r="AC53" s="1115"/>
      <c r="AD53" s="1115"/>
      <c r="AE53" s="1133"/>
      <c r="AF53" s="1111"/>
      <c r="AG53" s="1112"/>
      <c r="AH53" s="1112"/>
      <c r="AI53" s="1112"/>
      <c r="AJ53" s="1113"/>
      <c r="AK53" s="1114"/>
      <c r="AL53" s="1115"/>
      <c r="AM53" s="1115"/>
      <c r="AN53" s="1115"/>
      <c r="AO53" s="1115"/>
      <c r="AP53" s="1115"/>
      <c r="AQ53" s="1115"/>
      <c r="AR53" s="1115"/>
      <c r="AS53" s="1115"/>
      <c r="AT53" s="1115"/>
      <c r="AU53" s="1115"/>
      <c r="AV53" s="1115"/>
      <c r="AW53" s="1115"/>
      <c r="AX53" s="1115"/>
      <c r="AY53" s="1115"/>
      <c r="AZ53" s="1116"/>
      <c r="BA53" s="1116"/>
      <c r="BB53" s="1116"/>
      <c r="BC53" s="1116"/>
      <c r="BD53" s="1116"/>
      <c r="BE53" s="1124"/>
      <c r="BF53" s="1124"/>
      <c r="BG53" s="1124"/>
      <c r="BH53" s="1124"/>
      <c r="BI53" s="1125"/>
      <c r="BJ53" s="251"/>
      <c r="BK53" s="251"/>
      <c r="BL53" s="251"/>
      <c r="BM53" s="251"/>
      <c r="BN53" s="251"/>
      <c r="BO53" s="264"/>
      <c r="BP53" s="264"/>
      <c r="BQ53" s="261">
        <v>47</v>
      </c>
      <c r="BR53" s="262"/>
      <c r="BS53" s="1106"/>
      <c r="BT53" s="1107"/>
      <c r="BU53" s="1107"/>
      <c r="BV53" s="1107"/>
      <c r="BW53" s="1107"/>
      <c r="BX53" s="1107"/>
      <c r="BY53" s="1107"/>
      <c r="BZ53" s="1107"/>
      <c r="CA53" s="1107"/>
      <c r="CB53" s="1107"/>
      <c r="CC53" s="1107"/>
      <c r="CD53" s="1107"/>
      <c r="CE53" s="1107"/>
      <c r="CF53" s="1107"/>
      <c r="CG53" s="1108"/>
      <c r="CH53" s="1081"/>
      <c r="CI53" s="1082"/>
      <c r="CJ53" s="1082"/>
      <c r="CK53" s="1082"/>
      <c r="CL53" s="1083"/>
      <c r="CM53" s="1081"/>
      <c r="CN53" s="1082"/>
      <c r="CO53" s="1082"/>
      <c r="CP53" s="1082"/>
      <c r="CQ53" s="1083"/>
      <c r="CR53" s="1081"/>
      <c r="CS53" s="1082"/>
      <c r="CT53" s="1082"/>
      <c r="CU53" s="1082"/>
      <c r="CV53" s="1083"/>
      <c r="CW53" s="1081"/>
      <c r="CX53" s="1082"/>
      <c r="CY53" s="1082"/>
      <c r="CZ53" s="1082"/>
      <c r="DA53" s="1083"/>
      <c r="DB53" s="1081"/>
      <c r="DC53" s="1082"/>
      <c r="DD53" s="1082"/>
      <c r="DE53" s="1082"/>
      <c r="DF53" s="1083"/>
      <c r="DG53" s="1081"/>
      <c r="DH53" s="1082"/>
      <c r="DI53" s="1082"/>
      <c r="DJ53" s="1082"/>
      <c r="DK53" s="1083"/>
      <c r="DL53" s="1081"/>
      <c r="DM53" s="1082"/>
      <c r="DN53" s="1082"/>
      <c r="DO53" s="1082"/>
      <c r="DP53" s="1083"/>
      <c r="DQ53" s="1081"/>
      <c r="DR53" s="1082"/>
      <c r="DS53" s="1082"/>
      <c r="DT53" s="1082"/>
      <c r="DU53" s="1083"/>
      <c r="DV53" s="1084"/>
      <c r="DW53" s="1085"/>
      <c r="DX53" s="1085"/>
      <c r="DY53" s="1085"/>
      <c r="DZ53" s="1086"/>
      <c r="EA53" s="245"/>
    </row>
    <row r="54" spans="1:131" s="246" customFormat="1" ht="26.25" customHeight="1">
      <c r="A54" s="260">
        <v>27</v>
      </c>
      <c r="B54" s="1129"/>
      <c r="C54" s="1130"/>
      <c r="D54" s="1130"/>
      <c r="E54" s="1130"/>
      <c r="F54" s="1130"/>
      <c r="G54" s="1130"/>
      <c r="H54" s="1130"/>
      <c r="I54" s="1130"/>
      <c r="J54" s="1130"/>
      <c r="K54" s="1130"/>
      <c r="L54" s="1130"/>
      <c r="M54" s="1130"/>
      <c r="N54" s="1130"/>
      <c r="O54" s="1130"/>
      <c r="P54" s="1131"/>
      <c r="Q54" s="1132"/>
      <c r="R54" s="1115"/>
      <c r="S54" s="1115"/>
      <c r="T54" s="1115"/>
      <c r="U54" s="1115"/>
      <c r="V54" s="1115"/>
      <c r="W54" s="1115"/>
      <c r="X54" s="1115"/>
      <c r="Y54" s="1115"/>
      <c r="Z54" s="1115"/>
      <c r="AA54" s="1115"/>
      <c r="AB54" s="1115"/>
      <c r="AC54" s="1115"/>
      <c r="AD54" s="1115"/>
      <c r="AE54" s="1133"/>
      <c r="AF54" s="1111"/>
      <c r="AG54" s="1112"/>
      <c r="AH54" s="1112"/>
      <c r="AI54" s="1112"/>
      <c r="AJ54" s="1113"/>
      <c r="AK54" s="1114"/>
      <c r="AL54" s="1115"/>
      <c r="AM54" s="1115"/>
      <c r="AN54" s="1115"/>
      <c r="AO54" s="1115"/>
      <c r="AP54" s="1115"/>
      <c r="AQ54" s="1115"/>
      <c r="AR54" s="1115"/>
      <c r="AS54" s="1115"/>
      <c r="AT54" s="1115"/>
      <c r="AU54" s="1115"/>
      <c r="AV54" s="1115"/>
      <c r="AW54" s="1115"/>
      <c r="AX54" s="1115"/>
      <c r="AY54" s="1115"/>
      <c r="AZ54" s="1116"/>
      <c r="BA54" s="1116"/>
      <c r="BB54" s="1116"/>
      <c r="BC54" s="1116"/>
      <c r="BD54" s="1116"/>
      <c r="BE54" s="1124"/>
      <c r="BF54" s="1124"/>
      <c r="BG54" s="1124"/>
      <c r="BH54" s="1124"/>
      <c r="BI54" s="1125"/>
      <c r="BJ54" s="251"/>
      <c r="BK54" s="251"/>
      <c r="BL54" s="251"/>
      <c r="BM54" s="251"/>
      <c r="BN54" s="251"/>
      <c r="BO54" s="264"/>
      <c r="BP54" s="264"/>
      <c r="BQ54" s="261">
        <v>48</v>
      </c>
      <c r="BR54" s="262"/>
      <c r="BS54" s="1106"/>
      <c r="BT54" s="1107"/>
      <c r="BU54" s="1107"/>
      <c r="BV54" s="1107"/>
      <c r="BW54" s="1107"/>
      <c r="BX54" s="1107"/>
      <c r="BY54" s="1107"/>
      <c r="BZ54" s="1107"/>
      <c r="CA54" s="1107"/>
      <c r="CB54" s="1107"/>
      <c r="CC54" s="1107"/>
      <c r="CD54" s="1107"/>
      <c r="CE54" s="1107"/>
      <c r="CF54" s="1107"/>
      <c r="CG54" s="1108"/>
      <c r="CH54" s="1081"/>
      <c r="CI54" s="1082"/>
      <c r="CJ54" s="1082"/>
      <c r="CK54" s="1082"/>
      <c r="CL54" s="1083"/>
      <c r="CM54" s="1081"/>
      <c r="CN54" s="1082"/>
      <c r="CO54" s="1082"/>
      <c r="CP54" s="1082"/>
      <c r="CQ54" s="1083"/>
      <c r="CR54" s="1081"/>
      <c r="CS54" s="1082"/>
      <c r="CT54" s="1082"/>
      <c r="CU54" s="1082"/>
      <c r="CV54" s="1083"/>
      <c r="CW54" s="1081"/>
      <c r="CX54" s="1082"/>
      <c r="CY54" s="1082"/>
      <c r="CZ54" s="1082"/>
      <c r="DA54" s="1083"/>
      <c r="DB54" s="1081"/>
      <c r="DC54" s="1082"/>
      <c r="DD54" s="1082"/>
      <c r="DE54" s="1082"/>
      <c r="DF54" s="1083"/>
      <c r="DG54" s="1081"/>
      <c r="DH54" s="1082"/>
      <c r="DI54" s="1082"/>
      <c r="DJ54" s="1082"/>
      <c r="DK54" s="1083"/>
      <c r="DL54" s="1081"/>
      <c r="DM54" s="1082"/>
      <c r="DN54" s="1082"/>
      <c r="DO54" s="1082"/>
      <c r="DP54" s="1083"/>
      <c r="DQ54" s="1081"/>
      <c r="DR54" s="1082"/>
      <c r="DS54" s="1082"/>
      <c r="DT54" s="1082"/>
      <c r="DU54" s="1083"/>
      <c r="DV54" s="1084"/>
      <c r="DW54" s="1085"/>
      <c r="DX54" s="1085"/>
      <c r="DY54" s="1085"/>
      <c r="DZ54" s="1086"/>
      <c r="EA54" s="245"/>
    </row>
    <row r="55" spans="1:131" s="246" customFormat="1" ht="26.25" customHeight="1">
      <c r="A55" s="260">
        <v>28</v>
      </c>
      <c r="B55" s="1129"/>
      <c r="C55" s="1130"/>
      <c r="D55" s="1130"/>
      <c r="E55" s="1130"/>
      <c r="F55" s="1130"/>
      <c r="G55" s="1130"/>
      <c r="H55" s="1130"/>
      <c r="I55" s="1130"/>
      <c r="J55" s="1130"/>
      <c r="K55" s="1130"/>
      <c r="L55" s="1130"/>
      <c r="M55" s="1130"/>
      <c r="N55" s="1130"/>
      <c r="O55" s="1130"/>
      <c r="P55" s="1131"/>
      <c r="Q55" s="1132"/>
      <c r="R55" s="1115"/>
      <c r="S55" s="1115"/>
      <c r="T55" s="1115"/>
      <c r="U55" s="1115"/>
      <c r="V55" s="1115"/>
      <c r="W55" s="1115"/>
      <c r="X55" s="1115"/>
      <c r="Y55" s="1115"/>
      <c r="Z55" s="1115"/>
      <c r="AA55" s="1115"/>
      <c r="AB55" s="1115"/>
      <c r="AC55" s="1115"/>
      <c r="AD55" s="1115"/>
      <c r="AE55" s="1133"/>
      <c r="AF55" s="1111"/>
      <c r="AG55" s="1112"/>
      <c r="AH55" s="1112"/>
      <c r="AI55" s="1112"/>
      <c r="AJ55" s="1113"/>
      <c r="AK55" s="1114"/>
      <c r="AL55" s="1115"/>
      <c r="AM55" s="1115"/>
      <c r="AN55" s="1115"/>
      <c r="AO55" s="1115"/>
      <c r="AP55" s="1115"/>
      <c r="AQ55" s="1115"/>
      <c r="AR55" s="1115"/>
      <c r="AS55" s="1115"/>
      <c r="AT55" s="1115"/>
      <c r="AU55" s="1115"/>
      <c r="AV55" s="1115"/>
      <c r="AW55" s="1115"/>
      <c r="AX55" s="1115"/>
      <c r="AY55" s="1115"/>
      <c r="AZ55" s="1116"/>
      <c r="BA55" s="1116"/>
      <c r="BB55" s="1116"/>
      <c r="BC55" s="1116"/>
      <c r="BD55" s="1116"/>
      <c r="BE55" s="1124"/>
      <c r="BF55" s="1124"/>
      <c r="BG55" s="1124"/>
      <c r="BH55" s="1124"/>
      <c r="BI55" s="1125"/>
      <c r="BJ55" s="251"/>
      <c r="BK55" s="251"/>
      <c r="BL55" s="251"/>
      <c r="BM55" s="251"/>
      <c r="BN55" s="251"/>
      <c r="BO55" s="264"/>
      <c r="BP55" s="264"/>
      <c r="BQ55" s="261">
        <v>49</v>
      </c>
      <c r="BR55" s="262"/>
      <c r="BS55" s="1106"/>
      <c r="BT55" s="1107"/>
      <c r="BU55" s="1107"/>
      <c r="BV55" s="1107"/>
      <c r="BW55" s="1107"/>
      <c r="BX55" s="1107"/>
      <c r="BY55" s="1107"/>
      <c r="BZ55" s="1107"/>
      <c r="CA55" s="1107"/>
      <c r="CB55" s="1107"/>
      <c r="CC55" s="1107"/>
      <c r="CD55" s="1107"/>
      <c r="CE55" s="1107"/>
      <c r="CF55" s="1107"/>
      <c r="CG55" s="1108"/>
      <c r="CH55" s="1081"/>
      <c r="CI55" s="1082"/>
      <c r="CJ55" s="1082"/>
      <c r="CK55" s="1082"/>
      <c r="CL55" s="1083"/>
      <c r="CM55" s="1081"/>
      <c r="CN55" s="1082"/>
      <c r="CO55" s="1082"/>
      <c r="CP55" s="1082"/>
      <c r="CQ55" s="1083"/>
      <c r="CR55" s="1081"/>
      <c r="CS55" s="1082"/>
      <c r="CT55" s="1082"/>
      <c r="CU55" s="1082"/>
      <c r="CV55" s="1083"/>
      <c r="CW55" s="1081"/>
      <c r="CX55" s="1082"/>
      <c r="CY55" s="1082"/>
      <c r="CZ55" s="1082"/>
      <c r="DA55" s="1083"/>
      <c r="DB55" s="1081"/>
      <c r="DC55" s="1082"/>
      <c r="DD55" s="1082"/>
      <c r="DE55" s="1082"/>
      <c r="DF55" s="1083"/>
      <c r="DG55" s="1081"/>
      <c r="DH55" s="1082"/>
      <c r="DI55" s="1082"/>
      <c r="DJ55" s="1082"/>
      <c r="DK55" s="1083"/>
      <c r="DL55" s="1081"/>
      <c r="DM55" s="1082"/>
      <c r="DN55" s="1082"/>
      <c r="DO55" s="1082"/>
      <c r="DP55" s="1083"/>
      <c r="DQ55" s="1081"/>
      <c r="DR55" s="1082"/>
      <c r="DS55" s="1082"/>
      <c r="DT55" s="1082"/>
      <c r="DU55" s="1083"/>
      <c r="DV55" s="1084"/>
      <c r="DW55" s="1085"/>
      <c r="DX55" s="1085"/>
      <c r="DY55" s="1085"/>
      <c r="DZ55" s="1086"/>
      <c r="EA55" s="245"/>
    </row>
    <row r="56" spans="1:131" s="246" customFormat="1" ht="26.25" customHeight="1">
      <c r="A56" s="260">
        <v>29</v>
      </c>
      <c r="B56" s="1129"/>
      <c r="C56" s="1130"/>
      <c r="D56" s="1130"/>
      <c r="E56" s="1130"/>
      <c r="F56" s="1130"/>
      <c r="G56" s="1130"/>
      <c r="H56" s="1130"/>
      <c r="I56" s="1130"/>
      <c r="J56" s="1130"/>
      <c r="K56" s="1130"/>
      <c r="L56" s="1130"/>
      <c r="M56" s="1130"/>
      <c r="N56" s="1130"/>
      <c r="O56" s="1130"/>
      <c r="P56" s="1131"/>
      <c r="Q56" s="1132"/>
      <c r="R56" s="1115"/>
      <c r="S56" s="1115"/>
      <c r="T56" s="1115"/>
      <c r="U56" s="1115"/>
      <c r="V56" s="1115"/>
      <c r="W56" s="1115"/>
      <c r="X56" s="1115"/>
      <c r="Y56" s="1115"/>
      <c r="Z56" s="1115"/>
      <c r="AA56" s="1115"/>
      <c r="AB56" s="1115"/>
      <c r="AC56" s="1115"/>
      <c r="AD56" s="1115"/>
      <c r="AE56" s="1133"/>
      <c r="AF56" s="1111"/>
      <c r="AG56" s="1112"/>
      <c r="AH56" s="1112"/>
      <c r="AI56" s="1112"/>
      <c r="AJ56" s="1113"/>
      <c r="AK56" s="1114"/>
      <c r="AL56" s="1115"/>
      <c r="AM56" s="1115"/>
      <c r="AN56" s="1115"/>
      <c r="AO56" s="1115"/>
      <c r="AP56" s="1115"/>
      <c r="AQ56" s="1115"/>
      <c r="AR56" s="1115"/>
      <c r="AS56" s="1115"/>
      <c r="AT56" s="1115"/>
      <c r="AU56" s="1115"/>
      <c r="AV56" s="1115"/>
      <c r="AW56" s="1115"/>
      <c r="AX56" s="1115"/>
      <c r="AY56" s="1115"/>
      <c r="AZ56" s="1116"/>
      <c r="BA56" s="1116"/>
      <c r="BB56" s="1116"/>
      <c r="BC56" s="1116"/>
      <c r="BD56" s="1116"/>
      <c r="BE56" s="1124"/>
      <c r="BF56" s="1124"/>
      <c r="BG56" s="1124"/>
      <c r="BH56" s="1124"/>
      <c r="BI56" s="1125"/>
      <c r="BJ56" s="251"/>
      <c r="BK56" s="251"/>
      <c r="BL56" s="251"/>
      <c r="BM56" s="251"/>
      <c r="BN56" s="251"/>
      <c r="BO56" s="264"/>
      <c r="BP56" s="264"/>
      <c r="BQ56" s="261">
        <v>50</v>
      </c>
      <c r="BR56" s="262"/>
      <c r="BS56" s="1106"/>
      <c r="BT56" s="1107"/>
      <c r="BU56" s="1107"/>
      <c r="BV56" s="1107"/>
      <c r="BW56" s="1107"/>
      <c r="BX56" s="1107"/>
      <c r="BY56" s="1107"/>
      <c r="BZ56" s="1107"/>
      <c r="CA56" s="1107"/>
      <c r="CB56" s="1107"/>
      <c r="CC56" s="1107"/>
      <c r="CD56" s="1107"/>
      <c r="CE56" s="1107"/>
      <c r="CF56" s="1107"/>
      <c r="CG56" s="1108"/>
      <c r="CH56" s="1081"/>
      <c r="CI56" s="1082"/>
      <c r="CJ56" s="1082"/>
      <c r="CK56" s="1082"/>
      <c r="CL56" s="1083"/>
      <c r="CM56" s="1081"/>
      <c r="CN56" s="1082"/>
      <c r="CO56" s="1082"/>
      <c r="CP56" s="1082"/>
      <c r="CQ56" s="1083"/>
      <c r="CR56" s="1081"/>
      <c r="CS56" s="1082"/>
      <c r="CT56" s="1082"/>
      <c r="CU56" s="1082"/>
      <c r="CV56" s="1083"/>
      <c r="CW56" s="1081"/>
      <c r="CX56" s="1082"/>
      <c r="CY56" s="1082"/>
      <c r="CZ56" s="1082"/>
      <c r="DA56" s="1083"/>
      <c r="DB56" s="1081"/>
      <c r="DC56" s="1082"/>
      <c r="DD56" s="1082"/>
      <c r="DE56" s="1082"/>
      <c r="DF56" s="1083"/>
      <c r="DG56" s="1081"/>
      <c r="DH56" s="1082"/>
      <c r="DI56" s="1082"/>
      <c r="DJ56" s="1082"/>
      <c r="DK56" s="1083"/>
      <c r="DL56" s="1081"/>
      <c r="DM56" s="1082"/>
      <c r="DN56" s="1082"/>
      <c r="DO56" s="1082"/>
      <c r="DP56" s="1083"/>
      <c r="DQ56" s="1081"/>
      <c r="DR56" s="1082"/>
      <c r="DS56" s="1082"/>
      <c r="DT56" s="1082"/>
      <c r="DU56" s="1083"/>
      <c r="DV56" s="1084"/>
      <c r="DW56" s="1085"/>
      <c r="DX56" s="1085"/>
      <c r="DY56" s="1085"/>
      <c r="DZ56" s="1086"/>
      <c r="EA56" s="245"/>
    </row>
    <row r="57" spans="1:131" s="246" customFormat="1" ht="26.25" customHeight="1">
      <c r="A57" s="260">
        <v>30</v>
      </c>
      <c r="B57" s="1129"/>
      <c r="C57" s="1130"/>
      <c r="D57" s="1130"/>
      <c r="E57" s="1130"/>
      <c r="F57" s="1130"/>
      <c r="G57" s="1130"/>
      <c r="H57" s="1130"/>
      <c r="I57" s="1130"/>
      <c r="J57" s="1130"/>
      <c r="K57" s="1130"/>
      <c r="L57" s="1130"/>
      <c r="M57" s="1130"/>
      <c r="N57" s="1130"/>
      <c r="O57" s="1130"/>
      <c r="P57" s="1131"/>
      <c r="Q57" s="1132"/>
      <c r="R57" s="1115"/>
      <c r="S57" s="1115"/>
      <c r="T57" s="1115"/>
      <c r="U57" s="1115"/>
      <c r="V57" s="1115"/>
      <c r="W57" s="1115"/>
      <c r="X57" s="1115"/>
      <c r="Y57" s="1115"/>
      <c r="Z57" s="1115"/>
      <c r="AA57" s="1115"/>
      <c r="AB57" s="1115"/>
      <c r="AC57" s="1115"/>
      <c r="AD57" s="1115"/>
      <c r="AE57" s="1133"/>
      <c r="AF57" s="1111"/>
      <c r="AG57" s="1112"/>
      <c r="AH57" s="1112"/>
      <c r="AI57" s="1112"/>
      <c r="AJ57" s="1113"/>
      <c r="AK57" s="1114"/>
      <c r="AL57" s="1115"/>
      <c r="AM57" s="1115"/>
      <c r="AN57" s="1115"/>
      <c r="AO57" s="1115"/>
      <c r="AP57" s="1115"/>
      <c r="AQ57" s="1115"/>
      <c r="AR57" s="1115"/>
      <c r="AS57" s="1115"/>
      <c r="AT57" s="1115"/>
      <c r="AU57" s="1115"/>
      <c r="AV57" s="1115"/>
      <c r="AW57" s="1115"/>
      <c r="AX57" s="1115"/>
      <c r="AY57" s="1115"/>
      <c r="AZ57" s="1116"/>
      <c r="BA57" s="1116"/>
      <c r="BB57" s="1116"/>
      <c r="BC57" s="1116"/>
      <c r="BD57" s="1116"/>
      <c r="BE57" s="1124"/>
      <c r="BF57" s="1124"/>
      <c r="BG57" s="1124"/>
      <c r="BH57" s="1124"/>
      <c r="BI57" s="1125"/>
      <c r="BJ57" s="251"/>
      <c r="BK57" s="251"/>
      <c r="BL57" s="251"/>
      <c r="BM57" s="251"/>
      <c r="BN57" s="251"/>
      <c r="BO57" s="264"/>
      <c r="BP57" s="264"/>
      <c r="BQ57" s="261">
        <v>51</v>
      </c>
      <c r="BR57" s="262"/>
      <c r="BS57" s="1106"/>
      <c r="BT57" s="1107"/>
      <c r="BU57" s="1107"/>
      <c r="BV57" s="1107"/>
      <c r="BW57" s="1107"/>
      <c r="BX57" s="1107"/>
      <c r="BY57" s="1107"/>
      <c r="BZ57" s="1107"/>
      <c r="CA57" s="1107"/>
      <c r="CB57" s="1107"/>
      <c r="CC57" s="1107"/>
      <c r="CD57" s="1107"/>
      <c r="CE57" s="1107"/>
      <c r="CF57" s="1107"/>
      <c r="CG57" s="1108"/>
      <c r="CH57" s="1081"/>
      <c r="CI57" s="1082"/>
      <c r="CJ57" s="1082"/>
      <c r="CK57" s="1082"/>
      <c r="CL57" s="1083"/>
      <c r="CM57" s="1081"/>
      <c r="CN57" s="1082"/>
      <c r="CO57" s="1082"/>
      <c r="CP57" s="1082"/>
      <c r="CQ57" s="1083"/>
      <c r="CR57" s="1081"/>
      <c r="CS57" s="1082"/>
      <c r="CT57" s="1082"/>
      <c r="CU57" s="1082"/>
      <c r="CV57" s="1083"/>
      <c r="CW57" s="1081"/>
      <c r="CX57" s="1082"/>
      <c r="CY57" s="1082"/>
      <c r="CZ57" s="1082"/>
      <c r="DA57" s="1083"/>
      <c r="DB57" s="1081"/>
      <c r="DC57" s="1082"/>
      <c r="DD57" s="1082"/>
      <c r="DE57" s="1082"/>
      <c r="DF57" s="1083"/>
      <c r="DG57" s="1081"/>
      <c r="DH57" s="1082"/>
      <c r="DI57" s="1082"/>
      <c r="DJ57" s="1082"/>
      <c r="DK57" s="1083"/>
      <c r="DL57" s="1081"/>
      <c r="DM57" s="1082"/>
      <c r="DN57" s="1082"/>
      <c r="DO57" s="1082"/>
      <c r="DP57" s="1083"/>
      <c r="DQ57" s="1081"/>
      <c r="DR57" s="1082"/>
      <c r="DS57" s="1082"/>
      <c r="DT57" s="1082"/>
      <c r="DU57" s="1083"/>
      <c r="DV57" s="1084"/>
      <c r="DW57" s="1085"/>
      <c r="DX57" s="1085"/>
      <c r="DY57" s="1085"/>
      <c r="DZ57" s="1086"/>
      <c r="EA57" s="245"/>
    </row>
    <row r="58" spans="1:131" s="246" customFormat="1" ht="26.25" customHeight="1">
      <c r="A58" s="260">
        <v>31</v>
      </c>
      <c r="B58" s="1129"/>
      <c r="C58" s="1130"/>
      <c r="D58" s="1130"/>
      <c r="E58" s="1130"/>
      <c r="F58" s="1130"/>
      <c r="G58" s="1130"/>
      <c r="H58" s="1130"/>
      <c r="I58" s="1130"/>
      <c r="J58" s="1130"/>
      <c r="K58" s="1130"/>
      <c r="L58" s="1130"/>
      <c r="M58" s="1130"/>
      <c r="N58" s="1130"/>
      <c r="O58" s="1130"/>
      <c r="P58" s="1131"/>
      <c r="Q58" s="1132"/>
      <c r="R58" s="1115"/>
      <c r="S58" s="1115"/>
      <c r="T58" s="1115"/>
      <c r="U58" s="1115"/>
      <c r="V58" s="1115"/>
      <c r="W58" s="1115"/>
      <c r="X58" s="1115"/>
      <c r="Y58" s="1115"/>
      <c r="Z58" s="1115"/>
      <c r="AA58" s="1115"/>
      <c r="AB58" s="1115"/>
      <c r="AC58" s="1115"/>
      <c r="AD58" s="1115"/>
      <c r="AE58" s="1133"/>
      <c r="AF58" s="1111"/>
      <c r="AG58" s="1112"/>
      <c r="AH58" s="1112"/>
      <c r="AI58" s="1112"/>
      <c r="AJ58" s="1113"/>
      <c r="AK58" s="1114"/>
      <c r="AL58" s="1115"/>
      <c r="AM58" s="1115"/>
      <c r="AN58" s="1115"/>
      <c r="AO58" s="1115"/>
      <c r="AP58" s="1115"/>
      <c r="AQ58" s="1115"/>
      <c r="AR58" s="1115"/>
      <c r="AS58" s="1115"/>
      <c r="AT58" s="1115"/>
      <c r="AU58" s="1115"/>
      <c r="AV58" s="1115"/>
      <c r="AW58" s="1115"/>
      <c r="AX58" s="1115"/>
      <c r="AY58" s="1115"/>
      <c r="AZ58" s="1116"/>
      <c r="BA58" s="1116"/>
      <c r="BB58" s="1116"/>
      <c r="BC58" s="1116"/>
      <c r="BD58" s="1116"/>
      <c r="BE58" s="1124"/>
      <c r="BF58" s="1124"/>
      <c r="BG58" s="1124"/>
      <c r="BH58" s="1124"/>
      <c r="BI58" s="1125"/>
      <c r="BJ58" s="251"/>
      <c r="BK58" s="251"/>
      <c r="BL58" s="251"/>
      <c r="BM58" s="251"/>
      <c r="BN58" s="251"/>
      <c r="BO58" s="264"/>
      <c r="BP58" s="264"/>
      <c r="BQ58" s="261">
        <v>52</v>
      </c>
      <c r="BR58" s="262"/>
      <c r="BS58" s="1106"/>
      <c r="BT58" s="1107"/>
      <c r="BU58" s="1107"/>
      <c r="BV58" s="1107"/>
      <c r="BW58" s="1107"/>
      <c r="BX58" s="1107"/>
      <c r="BY58" s="1107"/>
      <c r="BZ58" s="1107"/>
      <c r="CA58" s="1107"/>
      <c r="CB58" s="1107"/>
      <c r="CC58" s="1107"/>
      <c r="CD58" s="1107"/>
      <c r="CE58" s="1107"/>
      <c r="CF58" s="1107"/>
      <c r="CG58" s="1108"/>
      <c r="CH58" s="1081"/>
      <c r="CI58" s="1082"/>
      <c r="CJ58" s="1082"/>
      <c r="CK58" s="1082"/>
      <c r="CL58" s="1083"/>
      <c r="CM58" s="1081"/>
      <c r="CN58" s="1082"/>
      <c r="CO58" s="1082"/>
      <c r="CP58" s="1082"/>
      <c r="CQ58" s="1083"/>
      <c r="CR58" s="1081"/>
      <c r="CS58" s="1082"/>
      <c r="CT58" s="1082"/>
      <c r="CU58" s="1082"/>
      <c r="CV58" s="1083"/>
      <c r="CW58" s="1081"/>
      <c r="CX58" s="1082"/>
      <c r="CY58" s="1082"/>
      <c r="CZ58" s="1082"/>
      <c r="DA58" s="1083"/>
      <c r="DB58" s="1081"/>
      <c r="DC58" s="1082"/>
      <c r="DD58" s="1082"/>
      <c r="DE58" s="1082"/>
      <c r="DF58" s="1083"/>
      <c r="DG58" s="1081"/>
      <c r="DH58" s="1082"/>
      <c r="DI58" s="1082"/>
      <c r="DJ58" s="1082"/>
      <c r="DK58" s="1083"/>
      <c r="DL58" s="1081"/>
      <c r="DM58" s="1082"/>
      <c r="DN58" s="1082"/>
      <c r="DO58" s="1082"/>
      <c r="DP58" s="1083"/>
      <c r="DQ58" s="1081"/>
      <c r="DR58" s="1082"/>
      <c r="DS58" s="1082"/>
      <c r="DT58" s="1082"/>
      <c r="DU58" s="1083"/>
      <c r="DV58" s="1084"/>
      <c r="DW58" s="1085"/>
      <c r="DX58" s="1085"/>
      <c r="DY58" s="1085"/>
      <c r="DZ58" s="1086"/>
      <c r="EA58" s="245"/>
    </row>
    <row r="59" spans="1:131" s="246" customFormat="1" ht="26.25" customHeight="1">
      <c r="A59" s="260">
        <v>32</v>
      </c>
      <c r="B59" s="1129"/>
      <c r="C59" s="1130"/>
      <c r="D59" s="1130"/>
      <c r="E59" s="1130"/>
      <c r="F59" s="1130"/>
      <c r="G59" s="1130"/>
      <c r="H59" s="1130"/>
      <c r="I59" s="1130"/>
      <c r="J59" s="1130"/>
      <c r="K59" s="1130"/>
      <c r="L59" s="1130"/>
      <c r="M59" s="1130"/>
      <c r="N59" s="1130"/>
      <c r="O59" s="1130"/>
      <c r="P59" s="1131"/>
      <c r="Q59" s="1132"/>
      <c r="R59" s="1115"/>
      <c r="S59" s="1115"/>
      <c r="T59" s="1115"/>
      <c r="U59" s="1115"/>
      <c r="V59" s="1115"/>
      <c r="W59" s="1115"/>
      <c r="X59" s="1115"/>
      <c r="Y59" s="1115"/>
      <c r="Z59" s="1115"/>
      <c r="AA59" s="1115"/>
      <c r="AB59" s="1115"/>
      <c r="AC59" s="1115"/>
      <c r="AD59" s="1115"/>
      <c r="AE59" s="1133"/>
      <c r="AF59" s="1111"/>
      <c r="AG59" s="1112"/>
      <c r="AH59" s="1112"/>
      <c r="AI59" s="1112"/>
      <c r="AJ59" s="1113"/>
      <c r="AK59" s="1114"/>
      <c r="AL59" s="1115"/>
      <c r="AM59" s="1115"/>
      <c r="AN59" s="1115"/>
      <c r="AO59" s="1115"/>
      <c r="AP59" s="1115"/>
      <c r="AQ59" s="1115"/>
      <c r="AR59" s="1115"/>
      <c r="AS59" s="1115"/>
      <c r="AT59" s="1115"/>
      <c r="AU59" s="1115"/>
      <c r="AV59" s="1115"/>
      <c r="AW59" s="1115"/>
      <c r="AX59" s="1115"/>
      <c r="AY59" s="1115"/>
      <c r="AZ59" s="1116"/>
      <c r="BA59" s="1116"/>
      <c r="BB59" s="1116"/>
      <c r="BC59" s="1116"/>
      <c r="BD59" s="1116"/>
      <c r="BE59" s="1124"/>
      <c r="BF59" s="1124"/>
      <c r="BG59" s="1124"/>
      <c r="BH59" s="1124"/>
      <c r="BI59" s="1125"/>
      <c r="BJ59" s="251"/>
      <c r="BK59" s="251"/>
      <c r="BL59" s="251"/>
      <c r="BM59" s="251"/>
      <c r="BN59" s="251"/>
      <c r="BO59" s="264"/>
      <c r="BP59" s="264"/>
      <c r="BQ59" s="261">
        <v>53</v>
      </c>
      <c r="BR59" s="262"/>
      <c r="BS59" s="1106"/>
      <c r="BT59" s="1107"/>
      <c r="BU59" s="1107"/>
      <c r="BV59" s="1107"/>
      <c r="BW59" s="1107"/>
      <c r="BX59" s="1107"/>
      <c r="BY59" s="1107"/>
      <c r="BZ59" s="1107"/>
      <c r="CA59" s="1107"/>
      <c r="CB59" s="1107"/>
      <c r="CC59" s="1107"/>
      <c r="CD59" s="1107"/>
      <c r="CE59" s="1107"/>
      <c r="CF59" s="1107"/>
      <c r="CG59" s="1108"/>
      <c r="CH59" s="1081"/>
      <c r="CI59" s="1082"/>
      <c r="CJ59" s="1082"/>
      <c r="CK59" s="1082"/>
      <c r="CL59" s="1083"/>
      <c r="CM59" s="1081"/>
      <c r="CN59" s="1082"/>
      <c r="CO59" s="1082"/>
      <c r="CP59" s="1082"/>
      <c r="CQ59" s="1083"/>
      <c r="CR59" s="1081"/>
      <c r="CS59" s="1082"/>
      <c r="CT59" s="1082"/>
      <c r="CU59" s="1082"/>
      <c r="CV59" s="1083"/>
      <c r="CW59" s="1081"/>
      <c r="CX59" s="1082"/>
      <c r="CY59" s="1082"/>
      <c r="CZ59" s="1082"/>
      <c r="DA59" s="1083"/>
      <c r="DB59" s="1081"/>
      <c r="DC59" s="1082"/>
      <c r="DD59" s="1082"/>
      <c r="DE59" s="1082"/>
      <c r="DF59" s="1083"/>
      <c r="DG59" s="1081"/>
      <c r="DH59" s="1082"/>
      <c r="DI59" s="1082"/>
      <c r="DJ59" s="1082"/>
      <c r="DK59" s="1083"/>
      <c r="DL59" s="1081"/>
      <c r="DM59" s="1082"/>
      <c r="DN59" s="1082"/>
      <c r="DO59" s="1082"/>
      <c r="DP59" s="1083"/>
      <c r="DQ59" s="1081"/>
      <c r="DR59" s="1082"/>
      <c r="DS59" s="1082"/>
      <c r="DT59" s="1082"/>
      <c r="DU59" s="1083"/>
      <c r="DV59" s="1084"/>
      <c r="DW59" s="1085"/>
      <c r="DX59" s="1085"/>
      <c r="DY59" s="1085"/>
      <c r="DZ59" s="1086"/>
      <c r="EA59" s="245"/>
    </row>
    <row r="60" spans="1:131" s="246" customFormat="1" ht="26.25" customHeight="1">
      <c r="A60" s="260">
        <v>33</v>
      </c>
      <c r="B60" s="1129"/>
      <c r="C60" s="1130"/>
      <c r="D60" s="1130"/>
      <c r="E60" s="1130"/>
      <c r="F60" s="1130"/>
      <c r="G60" s="1130"/>
      <c r="H60" s="1130"/>
      <c r="I60" s="1130"/>
      <c r="J60" s="1130"/>
      <c r="K60" s="1130"/>
      <c r="L60" s="1130"/>
      <c r="M60" s="1130"/>
      <c r="N60" s="1130"/>
      <c r="O60" s="1130"/>
      <c r="P60" s="1131"/>
      <c r="Q60" s="1132"/>
      <c r="R60" s="1115"/>
      <c r="S60" s="1115"/>
      <c r="T60" s="1115"/>
      <c r="U60" s="1115"/>
      <c r="V60" s="1115"/>
      <c r="W60" s="1115"/>
      <c r="X60" s="1115"/>
      <c r="Y60" s="1115"/>
      <c r="Z60" s="1115"/>
      <c r="AA60" s="1115"/>
      <c r="AB60" s="1115"/>
      <c r="AC60" s="1115"/>
      <c r="AD60" s="1115"/>
      <c r="AE60" s="1133"/>
      <c r="AF60" s="1111"/>
      <c r="AG60" s="1112"/>
      <c r="AH60" s="1112"/>
      <c r="AI60" s="1112"/>
      <c r="AJ60" s="1113"/>
      <c r="AK60" s="1114"/>
      <c r="AL60" s="1115"/>
      <c r="AM60" s="1115"/>
      <c r="AN60" s="1115"/>
      <c r="AO60" s="1115"/>
      <c r="AP60" s="1115"/>
      <c r="AQ60" s="1115"/>
      <c r="AR60" s="1115"/>
      <c r="AS60" s="1115"/>
      <c r="AT60" s="1115"/>
      <c r="AU60" s="1115"/>
      <c r="AV60" s="1115"/>
      <c r="AW60" s="1115"/>
      <c r="AX60" s="1115"/>
      <c r="AY60" s="1115"/>
      <c r="AZ60" s="1116"/>
      <c r="BA60" s="1116"/>
      <c r="BB60" s="1116"/>
      <c r="BC60" s="1116"/>
      <c r="BD60" s="1116"/>
      <c r="BE60" s="1124"/>
      <c r="BF60" s="1124"/>
      <c r="BG60" s="1124"/>
      <c r="BH60" s="1124"/>
      <c r="BI60" s="1125"/>
      <c r="BJ60" s="251"/>
      <c r="BK60" s="251"/>
      <c r="BL60" s="251"/>
      <c r="BM60" s="251"/>
      <c r="BN60" s="251"/>
      <c r="BO60" s="264"/>
      <c r="BP60" s="264"/>
      <c r="BQ60" s="261">
        <v>54</v>
      </c>
      <c r="BR60" s="262"/>
      <c r="BS60" s="1106"/>
      <c r="BT60" s="1107"/>
      <c r="BU60" s="1107"/>
      <c r="BV60" s="1107"/>
      <c r="BW60" s="1107"/>
      <c r="BX60" s="1107"/>
      <c r="BY60" s="1107"/>
      <c r="BZ60" s="1107"/>
      <c r="CA60" s="1107"/>
      <c r="CB60" s="1107"/>
      <c r="CC60" s="1107"/>
      <c r="CD60" s="1107"/>
      <c r="CE60" s="1107"/>
      <c r="CF60" s="1107"/>
      <c r="CG60" s="1108"/>
      <c r="CH60" s="1081"/>
      <c r="CI60" s="1082"/>
      <c r="CJ60" s="1082"/>
      <c r="CK60" s="1082"/>
      <c r="CL60" s="1083"/>
      <c r="CM60" s="1081"/>
      <c r="CN60" s="1082"/>
      <c r="CO60" s="1082"/>
      <c r="CP60" s="1082"/>
      <c r="CQ60" s="1083"/>
      <c r="CR60" s="1081"/>
      <c r="CS60" s="1082"/>
      <c r="CT60" s="1082"/>
      <c r="CU60" s="1082"/>
      <c r="CV60" s="1083"/>
      <c r="CW60" s="1081"/>
      <c r="CX60" s="1082"/>
      <c r="CY60" s="1082"/>
      <c r="CZ60" s="1082"/>
      <c r="DA60" s="1083"/>
      <c r="DB60" s="1081"/>
      <c r="DC60" s="1082"/>
      <c r="DD60" s="1082"/>
      <c r="DE60" s="1082"/>
      <c r="DF60" s="1083"/>
      <c r="DG60" s="1081"/>
      <c r="DH60" s="1082"/>
      <c r="DI60" s="1082"/>
      <c r="DJ60" s="1082"/>
      <c r="DK60" s="1083"/>
      <c r="DL60" s="1081"/>
      <c r="DM60" s="1082"/>
      <c r="DN60" s="1082"/>
      <c r="DO60" s="1082"/>
      <c r="DP60" s="1083"/>
      <c r="DQ60" s="1081"/>
      <c r="DR60" s="1082"/>
      <c r="DS60" s="1082"/>
      <c r="DT60" s="1082"/>
      <c r="DU60" s="1083"/>
      <c r="DV60" s="1084"/>
      <c r="DW60" s="1085"/>
      <c r="DX60" s="1085"/>
      <c r="DY60" s="1085"/>
      <c r="DZ60" s="1086"/>
      <c r="EA60" s="245"/>
    </row>
    <row r="61" spans="1:131" s="246" customFormat="1" ht="26.25" customHeight="1" thickBot="1">
      <c r="A61" s="260">
        <v>34</v>
      </c>
      <c r="B61" s="1129"/>
      <c r="C61" s="1130"/>
      <c r="D61" s="1130"/>
      <c r="E61" s="1130"/>
      <c r="F61" s="1130"/>
      <c r="G61" s="1130"/>
      <c r="H61" s="1130"/>
      <c r="I61" s="1130"/>
      <c r="J61" s="1130"/>
      <c r="K61" s="1130"/>
      <c r="L61" s="1130"/>
      <c r="M61" s="1130"/>
      <c r="N61" s="1130"/>
      <c r="O61" s="1130"/>
      <c r="P61" s="1131"/>
      <c r="Q61" s="1132"/>
      <c r="R61" s="1115"/>
      <c r="S61" s="1115"/>
      <c r="T61" s="1115"/>
      <c r="U61" s="1115"/>
      <c r="V61" s="1115"/>
      <c r="W61" s="1115"/>
      <c r="X61" s="1115"/>
      <c r="Y61" s="1115"/>
      <c r="Z61" s="1115"/>
      <c r="AA61" s="1115"/>
      <c r="AB61" s="1115"/>
      <c r="AC61" s="1115"/>
      <c r="AD61" s="1115"/>
      <c r="AE61" s="1133"/>
      <c r="AF61" s="1111"/>
      <c r="AG61" s="1112"/>
      <c r="AH61" s="1112"/>
      <c r="AI61" s="1112"/>
      <c r="AJ61" s="1113"/>
      <c r="AK61" s="1114"/>
      <c r="AL61" s="1115"/>
      <c r="AM61" s="1115"/>
      <c r="AN61" s="1115"/>
      <c r="AO61" s="1115"/>
      <c r="AP61" s="1115"/>
      <c r="AQ61" s="1115"/>
      <c r="AR61" s="1115"/>
      <c r="AS61" s="1115"/>
      <c r="AT61" s="1115"/>
      <c r="AU61" s="1115"/>
      <c r="AV61" s="1115"/>
      <c r="AW61" s="1115"/>
      <c r="AX61" s="1115"/>
      <c r="AY61" s="1115"/>
      <c r="AZ61" s="1116"/>
      <c r="BA61" s="1116"/>
      <c r="BB61" s="1116"/>
      <c r="BC61" s="1116"/>
      <c r="BD61" s="1116"/>
      <c r="BE61" s="1124"/>
      <c r="BF61" s="1124"/>
      <c r="BG61" s="1124"/>
      <c r="BH61" s="1124"/>
      <c r="BI61" s="1125"/>
      <c r="BJ61" s="251"/>
      <c r="BK61" s="251"/>
      <c r="BL61" s="251"/>
      <c r="BM61" s="251"/>
      <c r="BN61" s="251"/>
      <c r="BO61" s="264"/>
      <c r="BP61" s="264"/>
      <c r="BQ61" s="261">
        <v>55</v>
      </c>
      <c r="BR61" s="262"/>
      <c r="BS61" s="1106"/>
      <c r="BT61" s="1107"/>
      <c r="BU61" s="1107"/>
      <c r="BV61" s="1107"/>
      <c r="BW61" s="1107"/>
      <c r="BX61" s="1107"/>
      <c r="BY61" s="1107"/>
      <c r="BZ61" s="1107"/>
      <c r="CA61" s="1107"/>
      <c r="CB61" s="1107"/>
      <c r="CC61" s="1107"/>
      <c r="CD61" s="1107"/>
      <c r="CE61" s="1107"/>
      <c r="CF61" s="1107"/>
      <c r="CG61" s="1108"/>
      <c r="CH61" s="1081"/>
      <c r="CI61" s="1082"/>
      <c r="CJ61" s="1082"/>
      <c r="CK61" s="1082"/>
      <c r="CL61" s="1083"/>
      <c r="CM61" s="1081"/>
      <c r="CN61" s="1082"/>
      <c r="CO61" s="1082"/>
      <c r="CP61" s="1082"/>
      <c r="CQ61" s="1083"/>
      <c r="CR61" s="1081"/>
      <c r="CS61" s="1082"/>
      <c r="CT61" s="1082"/>
      <c r="CU61" s="1082"/>
      <c r="CV61" s="1083"/>
      <c r="CW61" s="1081"/>
      <c r="CX61" s="1082"/>
      <c r="CY61" s="1082"/>
      <c r="CZ61" s="1082"/>
      <c r="DA61" s="1083"/>
      <c r="DB61" s="1081"/>
      <c r="DC61" s="1082"/>
      <c r="DD61" s="1082"/>
      <c r="DE61" s="1082"/>
      <c r="DF61" s="1083"/>
      <c r="DG61" s="1081"/>
      <c r="DH61" s="1082"/>
      <c r="DI61" s="1082"/>
      <c r="DJ61" s="1082"/>
      <c r="DK61" s="1083"/>
      <c r="DL61" s="1081"/>
      <c r="DM61" s="1082"/>
      <c r="DN61" s="1082"/>
      <c r="DO61" s="1082"/>
      <c r="DP61" s="1083"/>
      <c r="DQ61" s="1081"/>
      <c r="DR61" s="1082"/>
      <c r="DS61" s="1082"/>
      <c r="DT61" s="1082"/>
      <c r="DU61" s="1083"/>
      <c r="DV61" s="1084"/>
      <c r="DW61" s="1085"/>
      <c r="DX61" s="1085"/>
      <c r="DY61" s="1085"/>
      <c r="DZ61" s="1086"/>
      <c r="EA61" s="245"/>
    </row>
    <row r="62" spans="1:131" s="246" customFormat="1" ht="26.25" customHeight="1">
      <c r="A62" s="260">
        <v>35</v>
      </c>
      <c r="B62" s="1129"/>
      <c r="C62" s="1130"/>
      <c r="D62" s="1130"/>
      <c r="E62" s="1130"/>
      <c r="F62" s="1130"/>
      <c r="G62" s="1130"/>
      <c r="H62" s="1130"/>
      <c r="I62" s="1130"/>
      <c r="J62" s="1130"/>
      <c r="K62" s="1130"/>
      <c r="L62" s="1130"/>
      <c r="M62" s="1130"/>
      <c r="N62" s="1130"/>
      <c r="O62" s="1130"/>
      <c r="P62" s="1131"/>
      <c r="Q62" s="1132"/>
      <c r="R62" s="1115"/>
      <c r="S62" s="1115"/>
      <c r="T62" s="1115"/>
      <c r="U62" s="1115"/>
      <c r="V62" s="1115"/>
      <c r="W62" s="1115"/>
      <c r="X62" s="1115"/>
      <c r="Y62" s="1115"/>
      <c r="Z62" s="1115"/>
      <c r="AA62" s="1115"/>
      <c r="AB62" s="1115"/>
      <c r="AC62" s="1115"/>
      <c r="AD62" s="1115"/>
      <c r="AE62" s="1133"/>
      <c r="AF62" s="1111"/>
      <c r="AG62" s="1112"/>
      <c r="AH62" s="1112"/>
      <c r="AI62" s="1112"/>
      <c r="AJ62" s="1113"/>
      <c r="AK62" s="1114"/>
      <c r="AL62" s="1115"/>
      <c r="AM62" s="1115"/>
      <c r="AN62" s="1115"/>
      <c r="AO62" s="1115"/>
      <c r="AP62" s="1115"/>
      <c r="AQ62" s="1115"/>
      <c r="AR62" s="1115"/>
      <c r="AS62" s="1115"/>
      <c r="AT62" s="1115"/>
      <c r="AU62" s="1115"/>
      <c r="AV62" s="1115"/>
      <c r="AW62" s="1115"/>
      <c r="AX62" s="1115"/>
      <c r="AY62" s="1115"/>
      <c r="AZ62" s="1116"/>
      <c r="BA62" s="1116"/>
      <c r="BB62" s="1116"/>
      <c r="BC62" s="1116"/>
      <c r="BD62" s="1116"/>
      <c r="BE62" s="1124"/>
      <c r="BF62" s="1124"/>
      <c r="BG62" s="1124"/>
      <c r="BH62" s="1124"/>
      <c r="BI62" s="1125"/>
      <c r="BJ62" s="1126" t="s">
        <v>405</v>
      </c>
      <c r="BK62" s="1127"/>
      <c r="BL62" s="1127"/>
      <c r="BM62" s="1127"/>
      <c r="BN62" s="1128"/>
      <c r="BO62" s="264"/>
      <c r="BP62" s="264"/>
      <c r="BQ62" s="261">
        <v>56</v>
      </c>
      <c r="BR62" s="262"/>
      <c r="BS62" s="1106"/>
      <c r="BT62" s="1107"/>
      <c r="BU62" s="1107"/>
      <c r="BV62" s="1107"/>
      <c r="BW62" s="1107"/>
      <c r="BX62" s="1107"/>
      <c r="BY62" s="1107"/>
      <c r="BZ62" s="1107"/>
      <c r="CA62" s="1107"/>
      <c r="CB62" s="1107"/>
      <c r="CC62" s="1107"/>
      <c r="CD62" s="1107"/>
      <c r="CE62" s="1107"/>
      <c r="CF62" s="1107"/>
      <c r="CG62" s="1108"/>
      <c r="CH62" s="1081"/>
      <c r="CI62" s="1082"/>
      <c r="CJ62" s="1082"/>
      <c r="CK62" s="1082"/>
      <c r="CL62" s="1083"/>
      <c r="CM62" s="1081"/>
      <c r="CN62" s="1082"/>
      <c r="CO62" s="1082"/>
      <c r="CP62" s="1082"/>
      <c r="CQ62" s="1083"/>
      <c r="CR62" s="1081"/>
      <c r="CS62" s="1082"/>
      <c r="CT62" s="1082"/>
      <c r="CU62" s="1082"/>
      <c r="CV62" s="1083"/>
      <c r="CW62" s="1081"/>
      <c r="CX62" s="1082"/>
      <c r="CY62" s="1082"/>
      <c r="CZ62" s="1082"/>
      <c r="DA62" s="1083"/>
      <c r="DB62" s="1081"/>
      <c r="DC62" s="1082"/>
      <c r="DD62" s="1082"/>
      <c r="DE62" s="1082"/>
      <c r="DF62" s="1083"/>
      <c r="DG62" s="1081"/>
      <c r="DH62" s="1082"/>
      <c r="DI62" s="1082"/>
      <c r="DJ62" s="1082"/>
      <c r="DK62" s="1083"/>
      <c r="DL62" s="1081"/>
      <c r="DM62" s="1082"/>
      <c r="DN62" s="1082"/>
      <c r="DO62" s="1082"/>
      <c r="DP62" s="1083"/>
      <c r="DQ62" s="1081"/>
      <c r="DR62" s="1082"/>
      <c r="DS62" s="1082"/>
      <c r="DT62" s="1082"/>
      <c r="DU62" s="1083"/>
      <c r="DV62" s="1084"/>
      <c r="DW62" s="1085"/>
      <c r="DX62" s="1085"/>
      <c r="DY62" s="1085"/>
      <c r="DZ62" s="1086"/>
      <c r="EA62" s="245"/>
    </row>
    <row r="63" spans="1:131" s="246" customFormat="1" ht="26.25" customHeight="1" thickBot="1">
      <c r="A63" s="263" t="s">
        <v>383</v>
      </c>
      <c r="B63" s="1033" t="s">
        <v>406</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0"/>
      <c r="AF63" s="1121">
        <v>32</v>
      </c>
      <c r="AG63" s="1048"/>
      <c r="AH63" s="1048"/>
      <c r="AI63" s="1048"/>
      <c r="AJ63" s="1122"/>
      <c r="AK63" s="1123"/>
      <c r="AL63" s="1052"/>
      <c r="AM63" s="1052"/>
      <c r="AN63" s="1052"/>
      <c r="AO63" s="1052"/>
      <c r="AP63" s="1048"/>
      <c r="AQ63" s="1048"/>
      <c r="AR63" s="1048"/>
      <c r="AS63" s="1048"/>
      <c r="AT63" s="1048"/>
      <c r="AU63" s="1048"/>
      <c r="AV63" s="1048"/>
      <c r="AW63" s="1048"/>
      <c r="AX63" s="1048"/>
      <c r="AY63" s="1048"/>
      <c r="AZ63" s="1117"/>
      <c r="BA63" s="1117"/>
      <c r="BB63" s="1117"/>
      <c r="BC63" s="1117"/>
      <c r="BD63" s="1117"/>
      <c r="BE63" s="1049"/>
      <c r="BF63" s="1049"/>
      <c r="BG63" s="1049"/>
      <c r="BH63" s="1049"/>
      <c r="BI63" s="1050"/>
      <c r="BJ63" s="1118" t="s">
        <v>129</v>
      </c>
      <c r="BK63" s="1040"/>
      <c r="BL63" s="1040"/>
      <c r="BM63" s="1040"/>
      <c r="BN63" s="1119"/>
      <c r="BO63" s="264"/>
      <c r="BP63" s="264"/>
      <c r="BQ63" s="261">
        <v>57</v>
      </c>
      <c r="BR63" s="262"/>
      <c r="BS63" s="1106"/>
      <c r="BT63" s="1107"/>
      <c r="BU63" s="1107"/>
      <c r="BV63" s="1107"/>
      <c r="BW63" s="1107"/>
      <c r="BX63" s="1107"/>
      <c r="BY63" s="1107"/>
      <c r="BZ63" s="1107"/>
      <c r="CA63" s="1107"/>
      <c r="CB63" s="1107"/>
      <c r="CC63" s="1107"/>
      <c r="CD63" s="1107"/>
      <c r="CE63" s="1107"/>
      <c r="CF63" s="1107"/>
      <c r="CG63" s="1108"/>
      <c r="CH63" s="1081"/>
      <c r="CI63" s="1082"/>
      <c r="CJ63" s="1082"/>
      <c r="CK63" s="1082"/>
      <c r="CL63" s="1083"/>
      <c r="CM63" s="1081"/>
      <c r="CN63" s="1082"/>
      <c r="CO63" s="1082"/>
      <c r="CP63" s="1082"/>
      <c r="CQ63" s="1083"/>
      <c r="CR63" s="1081"/>
      <c r="CS63" s="1082"/>
      <c r="CT63" s="1082"/>
      <c r="CU63" s="1082"/>
      <c r="CV63" s="1083"/>
      <c r="CW63" s="1081"/>
      <c r="CX63" s="1082"/>
      <c r="CY63" s="1082"/>
      <c r="CZ63" s="1082"/>
      <c r="DA63" s="1083"/>
      <c r="DB63" s="1081"/>
      <c r="DC63" s="1082"/>
      <c r="DD63" s="1082"/>
      <c r="DE63" s="1082"/>
      <c r="DF63" s="1083"/>
      <c r="DG63" s="1081"/>
      <c r="DH63" s="1082"/>
      <c r="DI63" s="1082"/>
      <c r="DJ63" s="1082"/>
      <c r="DK63" s="1083"/>
      <c r="DL63" s="1081"/>
      <c r="DM63" s="1082"/>
      <c r="DN63" s="1082"/>
      <c r="DO63" s="1082"/>
      <c r="DP63" s="1083"/>
      <c r="DQ63" s="1081"/>
      <c r="DR63" s="1082"/>
      <c r="DS63" s="1082"/>
      <c r="DT63" s="1082"/>
      <c r="DU63" s="1083"/>
      <c r="DV63" s="1084"/>
      <c r="DW63" s="1085"/>
      <c r="DX63" s="1085"/>
      <c r="DY63" s="1085"/>
      <c r="DZ63" s="1086"/>
      <c r="EA63" s="245"/>
    </row>
    <row r="64" spans="1:131" s="246" customFormat="1" ht="26.25" customHeight="1">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6"/>
      <c r="BT64" s="1107"/>
      <c r="BU64" s="1107"/>
      <c r="BV64" s="1107"/>
      <c r="BW64" s="1107"/>
      <c r="BX64" s="1107"/>
      <c r="BY64" s="1107"/>
      <c r="BZ64" s="1107"/>
      <c r="CA64" s="1107"/>
      <c r="CB64" s="1107"/>
      <c r="CC64" s="1107"/>
      <c r="CD64" s="1107"/>
      <c r="CE64" s="1107"/>
      <c r="CF64" s="1107"/>
      <c r="CG64" s="1108"/>
      <c r="CH64" s="1081"/>
      <c r="CI64" s="1082"/>
      <c r="CJ64" s="1082"/>
      <c r="CK64" s="1082"/>
      <c r="CL64" s="1083"/>
      <c r="CM64" s="1081"/>
      <c r="CN64" s="1082"/>
      <c r="CO64" s="1082"/>
      <c r="CP64" s="1082"/>
      <c r="CQ64" s="1083"/>
      <c r="CR64" s="1081"/>
      <c r="CS64" s="1082"/>
      <c r="CT64" s="1082"/>
      <c r="CU64" s="1082"/>
      <c r="CV64" s="1083"/>
      <c r="CW64" s="1081"/>
      <c r="CX64" s="1082"/>
      <c r="CY64" s="1082"/>
      <c r="CZ64" s="1082"/>
      <c r="DA64" s="1083"/>
      <c r="DB64" s="1081"/>
      <c r="DC64" s="1082"/>
      <c r="DD64" s="1082"/>
      <c r="DE64" s="1082"/>
      <c r="DF64" s="1083"/>
      <c r="DG64" s="1081"/>
      <c r="DH64" s="1082"/>
      <c r="DI64" s="1082"/>
      <c r="DJ64" s="1082"/>
      <c r="DK64" s="1083"/>
      <c r="DL64" s="1081"/>
      <c r="DM64" s="1082"/>
      <c r="DN64" s="1082"/>
      <c r="DO64" s="1082"/>
      <c r="DP64" s="1083"/>
      <c r="DQ64" s="1081"/>
      <c r="DR64" s="1082"/>
      <c r="DS64" s="1082"/>
      <c r="DT64" s="1082"/>
      <c r="DU64" s="1083"/>
      <c r="DV64" s="1084"/>
      <c r="DW64" s="1085"/>
      <c r="DX64" s="1085"/>
      <c r="DY64" s="1085"/>
      <c r="DZ64" s="1086"/>
      <c r="EA64" s="245"/>
    </row>
    <row r="65" spans="1:131" s="246" customFormat="1" ht="26.25" customHeight="1" thickBot="1">
      <c r="A65" s="251" t="s">
        <v>407</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6"/>
      <c r="BT65" s="1107"/>
      <c r="BU65" s="1107"/>
      <c r="BV65" s="1107"/>
      <c r="BW65" s="1107"/>
      <c r="BX65" s="1107"/>
      <c r="BY65" s="1107"/>
      <c r="BZ65" s="1107"/>
      <c r="CA65" s="1107"/>
      <c r="CB65" s="1107"/>
      <c r="CC65" s="1107"/>
      <c r="CD65" s="1107"/>
      <c r="CE65" s="1107"/>
      <c r="CF65" s="1107"/>
      <c r="CG65" s="1108"/>
      <c r="CH65" s="1081"/>
      <c r="CI65" s="1082"/>
      <c r="CJ65" s="1082"/>
      <c r="CK65" s="1082"/>
      <c r="CL65" s="1083"/>
      <c r="CM65" s="1081"/>
      <c r="CN65" s="1082"/>
      <c r="CO65" s="1082"/>
      <c r="CP65" s="1082"/>
      <c r="CQ65" s="1083"/>
      <c r="CR65" s="1081"/>
      <c r="CS65" s="1082"/>
      <c r="CT65" s="1082"/>
      <c r="CU65" s="1082"/>
      <c r="CV65" s="1083"/>
      <c r="CW65" s="1081"/>
      <c r="CX65" s="1082"/>
      <c r="CY65" s="1082"/>
      <c r="CZ65" s="1082"/>
      <c r="DA65" s="1083"/>
      <c r="DB65" s="1081"/>
      <c r="DC65" s="1082"/>
      <c r="DD65" s="1082"/>
      <c r="DE65" s="1082"/>
      <c r="DF65" s="1083"/>
      <c r="DG65" s="1081"/>
      <c r="DH65" s="1082"/>
      <c r="DI65" s="1082"/>
      <c r="DJ65" s="1082"/>
      <c r="DK65" s="1083"/>
      <c r="DL65" s="1081"/>
      <c r="DM65" s="1082"/>
      <c r="DN65" s="1082"/>
      <c r="DO65" s="1082"/>
      <c r="DP65" s="1083"/>
      <c r="DQ65" s="1081"/>
      <c r="DR65" s="1082"/>
      <c r="DS65" s="1082"/>
      <c r="DT65" s="1082"/>
      <c r="DU65" s="1083"/>
      <c r="DV65" s="1084"/>
      <c r="DW65" s="1085"/>
      <c r="DX65" s="1085"/>
      <c r="DY65" s="1085"/>
      <c r="DZ65" s="1086"/>
      <c r="EA65" s="245"/>
    </row>
    <row r="66" spans="1:131" s="246" customFormat="1" ht="26.25" customHeight="1">
      <c r="A66" s="1087" t="s">
        <v>408</v>
      </c>
      <c r="B66" s="1088"/>
      <c r="C66" s="1088"/>
      <c r="D66" s="1088"/>
      <c r="E66" s="1088"/>
      <c r="F66" s="1088"/>
      <c r="G66" s="1088"/>
      <c r="H66" s="1088"/>
      <c r="I66" s="1088"/>
      <c r="J66" s="1088"/>
      <c r="K66" s="1088"/>
      <c r="L66" s="1088"/>
      <c r="M66" s="1088"/>
      <c r="N66" s="1088"/>
      <c r="O66" s="1088"/>
      <c r="P66" s="1089"/>
      <c r="Q66" s="1093" t="s">
        <v>409</v>
      </c>
      <c r="R66" s="1094"/>
      <c r="S66" s="1094"/>
      <c r="T66" s="1094"/>
      <c r="U66" s="1095"/>
      <c r="V66" s="1093" t="s">
        <v>410</v>
      </c>
      <c r="W66" s="1094"/>
      <c r="X66" s="1094"/>
      <c r="Y66" s="1094"/>
      <c r="Z66" s="1095"/>
      <c r="AA66" s="1093" t="s">
        <v>411</v>
      </c>
      <c r="AB66" s="1094"/>
      <c r="AC66" s="1094"/>
      <c r="AD66" s="1094"/>
      <c r="AE66" s="1095"/>
      <c r="AF66" s="1099" t="s">
        <v>412</v>
      </c>
      <c r="AG66" s="1100"/>
      <c r="AH66" s="1100"/>
      <c r="AI66" s="1100"/>
      <c r="AJ66" s="1101"/>
      <c r="AK66" s="1093" t="s">
        <v>413</v>
      </c>
      <c r="AL66" s="1088"/>
      <c r="AM66" s="1088"/>
      <c r="AN66" s="1088"/>
      <c r="AO66" s="1089"/>
      <c r="AP66" s="1093" t="s">
        <v>414</v>
      </c>
      <c r="AQ66" s="1094"/>
      <c r="AR66" s="1094"/>
      <c r="AS66" s="1094"/>
      <c r="AT66" s="1095"/>
      <c r="AU66" s="1093" t="s">
        <v>415</v>
      </c>
      <c r="AV66" s="1094"/>
      <c r="AW66" s="1094"/>
      <c r="AX66" s="1094"/>
      <c r="AY66" s="1095"/>
      <c r="AZ66" s="1093" t="s">
        <v>371</v>
      </c>
      <c r="BA66" s="1094"/>
      <c r="BB66" s="1094"/>
      <c r="BC66" s="1094"/>
      <c r="BD66" s="1109"/>
      <c r="BE66" s="264"/>
      <c r="BF66" s="264"/>
      <c r="BG66" s="264"/>
      <c r="BH66" s="264"/>
      <c r="BI66" s="264"/>
      <c r="BJ66" s="264"/>
      <c r="BK66" s="264"/>
      <c r="BL66" s="264"/>
      <c r="BM66" s="264"/>
      <c r="BN66" s="264"/>
      <c r="BO66" s="264"/>
      <c r="BP66" s="264"/>
      <c r="BQ66" s="261">
        <v>60</v>
      </c>
      <c r="BR66" s="266"/>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5"/>
    </row>
    <row r="67" spans="1:131" s="246" customFormat="1" ht="26.25" customHeight="1" thickBot="1">
      <c r="A67" s="1090"/>
      <c r="B67" s="1091"/>
      <c r="C67" s="1091"/>
      <c r="D67" s="1091"/>
      <c r="E67" s="1091"/>
      <c r="F67" s="1091"/>
      <c r="G67" s="1091"/>
      <c r="H67" s="1091"/>
      <c r="I67" s="1091"/>
      <c r="J67" s="1091"/>
      <c r="K67" s="1091"/>
      <c r="L67" s="1091"/>
      <c r="M67" s="1091"/>
      <c r="N67" s="1091"/>
      <c r="O67" s="1091"/>
      <c r="P67" s="1092"/>
      <c r="Q67" s="1096"/>
      <c r="R67" s="1097"/>
      <c r="S67" s="1097"/>
      <c r="T67" s="1097"/>
      <c r="U67" s="1098"/>
      <c r="V67" s="1096"/>
      <c r="W67" s="1097"/>
      <c r="X67" s="1097"/>
      <c r="Y67" s="1097"/>
      <c r="Z67" s="1098"/>
      <c r="AA67" s="1096"/>
      <c r="AB67" s="1097"/>
      <c r="AC67" s="1097"/>
      <c r="AD67" s="1097"/>
      <c r="AE67" s="1098"/>
      <c r="AF67" s="1102"/>
      <c r="AG67" s="1103"/>
      <c r="AH67" s="1103"/>
      <c r="AI67" s="1103"/>
      <c r="AJ67" s="1104"/>
      <c r="AK67" s="1105"/>
      <c r="AL67" s="1091"/>
      <c r="AM67" s="1091"/>
      <c r="AN67" s="1091"/>
      <c r="AO67" s="1092"/>
      <c r="AP67" s="1096"/>
      <c r="AQ67" s="1097"/>
      <c r="AR67" s="1097"/>
      <c r="AS67" s="1097"/>
      <c r="AT67" s="1098"/>
      <c r="AU67" s="1096"/>
      <c r="AV67" s="1097"/>
      <c r="AW67" s="1097"/>
      <c r="AX67" s="1097"/>
      <c r="AY67" s="1098"/>
      <c r="AZ67" s="1096"/>
      <c r="BA67" s="1097"/>
      <c r="BB67" s="1097"/>
      <c r="BC67" s="1097"/>
      <c r="BD67" s="1110"/>
      <c r="BE67" s="264"/>
      <c r="BF67" s="264"/>
      <c r="BG67" s="264"/>
      <c r="BH67" s="264"/>
      <c r="BI67" s="264"/>
      <c r="BJ67" s="264"/>
      <c r="BK67" s="264"/>
      <c r="BL67" s="264"/>
      <c r="BM67" s="264"/>
      <c r="BN67" s="264"/>
      <c r="BO67" s="264"/>
      <c r="BP67" s="264"/>
      <c r="BQ67" s="261">
        <v>61</v>
      </c>
      <c r="BR67" s="266"/>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5"/>
    </row>
    <row r="68" spans="1:131" s="246" customFormat="1" ht="26.25" customHeight="1" thickTop="1">
      <c r="A68" s="257">
        <v>1</v>
      </c>
      <c r="B68" s="1077" t="s">
        <v>586</v>
      </c>
      <c r="C68" s="1078"/>
      <c r="D68" s="1078"/>
      <c r="E68" s="1078"/>
      <c r="F68" s="1078"/>
      <c r="G68" s="1078"/>
      <c r="H68" s="1078"/>
      <c r="I68" s="1078"/>
      <c r="J68" s="1078"/>
      <c r="K68" s="1078"/>
      <c r="L68" s="1078"/>
      <c r="M68" s="1078"/>
      <c r="N68" s="1078"/>
      <c r="O68" s="1078"/>
      <c r="P68" s="1079"/>
      <c r="Q68" s="1080">
        <v>6125</v>
      </c>
      <c r="R68" s="1072"/>
      <c r="S68" s="1072"/>
      <c r="T68" s="1072"/>
      <c r="U68" s="1073"/>
      <c r="V68" s="1071">
        <v>5990</v>
      </c>
      <c r="W68" s="1072"/>
      <c r="X68" s="1072"/>
      <c r="Y68" s="1072"/>
      <c r="Z68" s="1073"/>
      <c r="AA68" s="1071">
        <v>195</v>
      </c>
      <c r="AB68" s="1072"/>
      <c r="AC68" s="1072"/>
      <c r="AD68" s="1072"/>
      <c r="AE68" s="1073"/>
      <c r="AF68" s="1071">
        <v>135</v>
      </c>
      <c r="AG68" s="1072"/>
      <c r="AH68" s="1072"/>
      <c r="AI68" s="1072"/>
      <c r="AJ68" s="1073"/>
      <c r="AK68" s="1071" t="s">
        <v>585</v>
      </c>
      <c r="AL68" s="1072"/>
      <c r="AM68" s="1072"/>
      <c r="AN68" s="1072"/>
      <c r="AO68" s="1073"/>
      <c r="AP68" s="1071">
        <v>257</v>
      </c>
      <c r="AQ68" s="1072"/>
      <c r="AR68" s="1072"/>
      <c r="AS68" s="1072"/>
      <c r="AT68" s="1073"/>
      <c r="AU68" s="1074" t="s">
        <v>587</v>
      </c>
      <c r="AV68" s="1074"/>
      <c r="AW68" s="1074"/>
      <c r="AX68" s="1074"/>
      <c r="AY68" s="1074"/>
      <c r="AZ68" s="1075"/>
      <c r="BA68" s="1075"/>
      <c r="BB68" s="1075"/>
      <c r="BC68" s="1075"/>
      <c r="BD68" s="1076"/>
      <c r="BE68" s="264"/>
      <c r="BF68" s="264"/>
      <c r="BG68" s="264"/>
      <c r="BH68" s="264"/>
      <c r="BI68" s="264"/>
      <c r="BJ68" s="264"/>
      <c r="BK68" s="264"/>
      <c r="BL68" s="264"/>
      <c r="BM68" s="264"/>
      <c r="BN68" s="264"/>
      <c r="BO68" s="264"/>
      <c r="BP68" s="264"/>
      <c r="BQ68" s="261">
        <v>62</v>
      </c>
      <c r="BR68" s="266"/>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5"/>
    </row>
    <row r="69" spans="1:131" s="246" customFormat="1" ht="26.25" customHeight="1">
      <c r="A69" s="260">
        <v>2</v>
      </c>
      <c r="B69" s="1063" t="s">
        <v>584</v>
      </c>
      <c r="C69" s="1064"/>
      <c r="D69" s="1064"/>
      <c r="E69" s="1064"/>
      <c r="F69" s="1064"/>
      <c r="G69" s="1064"/>
      <c r="H69" s="1064"/>
      <c r="I69" s="1064"/>
      <c r="J69" s="1064"/>
      <c r="K69" s="1064"/>
      <c r="L69" s="1064"/>
      <c r="M69" s="1064"/>
      <c r="N69" s="1064"/>
      <c r="O69" s="1064"/>
      <c r="P69" s="1065"/>
      <c r="Q69" s="1067">
        <v>3485</v>
      </c>
      <c r="R69" s="1068"/>
      <c r="S69" s="1068"/>
      <c r="T69" s="1068"/>
      <c r="U69" s="1069"/>
      <c r="V69" s="1070">
        <v>3256</v>
      </c>
      <c r="W69" s="1068"/>
      <c r="X69" s="1068"/>
      <c r="Y69" s="1068"/>
      <c r="Z69" s="1069"/>
      <c r="AA69" s="1070">
        <v>229</v>
      </c>
      <c r="AB69" s="1068"/>
      <c r="AC69" s="1068"/>
      <c r="AD69" s="1068"/>
      <c r="AE69" s="1069"/>
      <c r="AF69" s="1070">
        <v>229</v>
      </c>
      <c r="AG69" s="1068"/>
      <c r="AH69" s="1068"/>
      <c r="AI69" s="1068"/>
      <c r="AJ69" s="1069"/>
      <c r="AK69" s="1070" t="s">
        <v>583</v>
      </c>
      <c r="AL69" s="1068"/>
      <c r="AM69" s="1068"/>
      <c r="AN69" s="1068"/>
      <c r="AO69" s="1069"/>
      <c r="AP69" s="1070">
        <v>1343</v>
      </c>
      <c r="AQ69" s="1068"/>
      <c r="AR69" s="1068"/>
      <c r="AS69" s="1068"/>
      <c r="AT69" s="1069"/>
      <c r="AU69" s="1060">
        <v>5</v>
      </c>
      <c r="AV69" s="1060"/>
      <c r="AW69" s="1060"/>
      <c r="AX69" s="1060"/>
      <c r="AY69" s="1060"/>
      <c r="AZ69" s="1061"/>
      <c r="BA69" s="1061"/>
      <c r="BB69" s="1061"/>
      <c r="BC69" s="1061"/>
      <c r="BD69" s="1062"/>
      <c r="BE69" s="264"/>
      <c r="BF69" s="264"/>
      <c r="BG69" s="264"/>
      <c r="BH69" s="264"/>
      <c r="BI69" s="264"/>
      <c r="BJ69" s="264"/>
      <c r="BK69" s="264"/>
      <c r="BL69" s="264"/>
      <c r="BM69" s="264"/>
      <c r="BN69" s="264"/>
      <c r="BO69" s="264"/>
      <c r="BP69" s="264"/>
      <c r="BQ69" s="261">
        <v>63</v>
      </c>
      <c r="BR69" s="266"/>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5"/>
    </row>
    <row r="70" spans="1:131" s="246" customFormat="1" ht="26.25" customHeight="1">
      <c r="A70" s="260">
        <v>3</v>
      </c>
      <c r="B70" s="1063" t="s">
        <v>582</v>
      </c>
      <c r="C70" s="1064"/>
      <c r="D70" s="1064"/>
      <c r="E70" s="1064"/>
      <c r="F70" s="1064"/>
      <c r="G70" s="1064"/>
      <c r="H70" s="1064"/>
      <c r="I70" s="1064"/>
      <c r="J70" s="1064"/>
      <c r="K70" s="1064"/>
      <c r="L70" s="1064"/>
      <c r="M70" s="1064"/>
      <c r="N70" s="1064"/>
      <c r="O70" s="1064"/>
      <c r="P70" s="1065"/>
      <c r="Q70" s="1067">
        <v>1768</v>
      </c>
      <c r="R70" s="1068"/>
      <c r="S70" s="1068"/>
      <c r="T70" s="1068"/>
      <c r="U70" s="1069"/>
      <c r="V70" s="1070">
        <v>1558</v>
      </c>
      <c r="W70" s="1068"/>
      <c r="X70" s="1068"/>
      <c r="Y70" s="1068"/>
      <c r="Z70" s="1069"/>
      <c r="AA70" s="1070">
        <v>210</v>
      </c>
      <c r="AB70" s="1068"/>
      <c r="AC70" s="1068"/>
      <c r="AD70" s="1068"/>
      <c r="AE70" s="1069"/>
      <c r="AF70" s="1070">
        <v>626</v>
      </c>
      <c r="AG70" s="1068"/>
      <c r="AH70" s="1068"/>
      <c r="AI70" s="1068"/>
      <c r="AJ70" s="1069"/>
      <c r="AK70" s="1070" t="s">
        <v>583</v>
      </c>
      <c r="AL70" s="1068"/>
      <c r="AM70" s="1068"/>
      <c r="AN70" s="1068"/>
      <c r="AO70" s="1069"/>
      <c r="AP70" s="1070">
        <v>5350</v>
      </c>
      <c r="AQ70" s="1068"/>
      <c r="AR70" s="1068"/>
      <c r="AS70" s="1068"/>
      <c r="AT70" s="1069"/>
      <c r="AU70" s="1060">
        <v>1</v>
      </c>
      <c r="AV70" s="1060"/>
      <c r="AW70" s="1060"/>
      <c r="AX70" s="1060"/>
      <c r="AY70" s="1060"/>
      <c r="AZ70" s="1061"/>
      <c r="BA70" s="1061"/>
      <c r="BB70" s="1061"/>
      <c r="BC70" s="1061"/>
      <c r="BD70" s="1062"/>
      <c r="BE70" s="264"/>
      <c r="BF70" s="264"/>
      <c r="BG70" s="264"/>
      <c r="BH70" s="264"/>
      <c r="BI70" s="264"/>
      <c r="BJ70" s="264"/>
      <c r="BK70" s="264"/>
      <c r="BL70" s="264"/>
      <c r="BM70" s="264"/>
      <c r="BN70" s="264"/>
      <c r="BO70" s="264"/>
      <c r="BP70" s="264"/>
      <c r="BQ70" s="261">
        <v>64</v>
      </c>
      <c r="BR70" s="266"/>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5"/>
    </row>
    <row r="71" spans="1:131" s="246" customFormat="1" ht="26.25" customHeight="1">
      <c r="A71" s="260">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4"/>
      <c r="BF71" s="264"/>
      <c r="BG71" s="264"/>
      <c r="BH71" s="264"/>
      <c r="BI71" s="264"/>
      <c r="BJ71" s="264"/>
      <c r="BK71" s="264"/>
      <c r="BL71" s="264"/>
      <c r="BM71" s="264"/>
      <c r="BN71" s="264"/>
      <c r="BO71" s="264"/>
      <c r="BP71" s="264"/>
      <c r="BQ71" s="261">
        <v>65</v>
      </c>
      <c r="BR71" s="266"/>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5"/>
    </row>
    <row r="72" spans="1:131" s="246" customFormat="1" ht="26.25" customHeight="1">
      <c r="A72" s="260">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4"/>
      <c r="BF72" s="264"/>
      <c r="BG72" s="264"/>
      <c r="BH72" s="264"/>
      <c r="BI72" s="264"/>
      <c r="BJ72" s="264"/>
      <c r="BK72" s="264"/>
      <c r="BL72" s="264"/>
      <c r="BM72" s="264"/>
      <c r="BN72" s="264"/>
      <c r="BO72" s="264"/>
      <c r="BP72" s="264"/>
      <c r="BQ72" s="261">
        <v>66</v>
      </c>
      <c r="BR72" s="266"/>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5"/>
    </row>
    <row r="73" spans="1:131" s="246" customFormat="1" ht="26.25" customHeight="1">
      <c r="A73" s="260">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4"/>
      <c r="BF73" s="264"/>
      <c r="BG73" s="264"/>
      <c r="BH73" s="264"/>
      <c r="BI73" s="264"/>
      <c r="BJ73" s="264"/>
      <c r="BK73" s="264"/>
      <c r="BL73" s="264"/>
      <c r="BM73" s="264"/>
      <c r="BN73" s="264"/>
      <c r="BO73" s="264"/>
      <c r="BP73" s="264"/>
      <c r="BQ73" s="261">
        <v>67</v>
      </c>
      <c r="BR73" s="266"/>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5"/>
    </row>
    <row r="74" spans="1:131" s="246" customFormat="1" ht="26.25" customHeight="1">
      <c r="A74" s="260">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4"/>
      <c r="BF74" s="264"/>
      <c r="BG74" s="264"/>
      <c r="BH74" s="264"/>
      <c r="BI74" s="264"/>
      <c r="BJ74" s="264"/>
      <c r="BK74" s="264"/>
      <c r="BL74" s="264"/>
      <c r="BM74" s="264"/>
      <c r="BN74" s="264"/>
      <c r="BO74" s="264"/>
      <c r="BP74" s="264"/>
      <c r="BQ74" s="261">
        <v>68</v>
      </c>
      <c r="BR74" s="266"/>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5"/>
    </row>
    <row r="75" spans="1:131" s="246" customFormat="1" ht="26.25" customHeight="1">
      <c r="A75" s="260">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4"/>
      <c r="BF75" s="264"/>
      <c r="BG75" s="264"/>
      <c r="BH75" s="264"/>
      <c r="BI75" s="264"/>
      <c r="BJ75" s="264"/>
      <c r="BK75" s="264"/>
      <c r="BL75" s="264"/>
      <c r="BM75" s="264"/>
      <c r="BN75" s="264"/>
      <c r="BO75" s="264"/>
      <c r="BP75" s="264"/>
      <c r="BQ75" s="261">
        <v>69</v>
      </c>
      <c r="BR75" s="266"/>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5"/>
    </row>
    <row r="76" spans="1:131" s="246" customFormat="1" ht="26.25" customHeight="1">
      <c r="A76" s="260">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4"/>
      <c r="BF76" s="264"/>
      <c r="BG76" s="264"/>
      <c r="BH76" s="264"/>
      <c r="BI76" s="264"/>
      <c r="BJ76" s="264"/>
      <c r="BK76" s="264"/>
      <c r="BL76" s="264"/>
      <c r="BM76" s="264"/>
      <c r="BN76" s="264"/>
      <c r="BO76" s="264"/>
      <c r="BP76" s="264"/>
      <c r="BQ76" s="261">
        <v>70</v>
      </c>
      <c r="BR76" s="266"/>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5"/>
    </row>
    <row r="77" spans="1:131" s="246" customFormat="1" ht="26.25" customHeight="1">
      <c r="A77" s="260">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4"/>
      <c r="BF77" s="264"/>
      <c r="BG77" s="264"/>
      <c r="BH77" s="264"/>
      <c r="BI77" s="264"/>
      <c r="BJ77" s="264"/>
      <c r="BK77" s="264"/>
      <c r="BL77" s="264"/>
      <c r="BM77" s="264"/>
      <c r="BN77" s="264"/>
      <c r="BO77" s="264"/>
      <c r="BP77" s="264"/>
      <c r="BQ77" s="261">
        <v>71</v>
      </c>
      <c r="BR77" s="266"/>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5"/>
    </row>
    <row r="78" spans="1:131" s="246" customFormat="1" ht="26.25" customHeight="1">
      <c r="A78" s="260">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4"/>
      <c r="BF78" s="264"/>
      <c r="BG78" s="264"/>
      <c r="BH78" s="264"/>
      <c r="BI78" s="264"/>
      <c r="BJ78" s="267"/>
      <c r="BK78" s="267"/>
      <c r="BL78" s="267"/>
      <c r="BM78" s="267"/>
      <c r="BN78" s="267"/>
      <c r="BO78" s="264"/>
      <c r="BP78" s="264"/>
      <c r="BQ78" s="261">
        <v>72</v>
      </c>
      <c r="BR78" s="266"/>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5"/>
    </row>
    <row r="79" spans="1:131" s="246" customFormat="1" ht="26.25" customHeight="1">
      <c r="A79" s="260">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4"/>
      <c r="BF79" s="264"/>
      <c r="BG79" s="264"/>
      <c r="BH79" s="264"/>
      <c r="BI79" s="264"/>
      <c r="BJ79" s="267"/>
      <c r="BK79" s="267"/>
      <c r="BL79" s="267"/>
      <c r="BM79" s="267"/>
      <c r="BN79" s="267"/>
      <c r="BO79" s="264"/>
      <c r="BP79" s="264"/>
      <c r="BQ79" s="261">
        <v>73</v>
      </c>
      <c r="BR79" s="266"/>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5"/>
    </row>
    <row r="80" spans="1:131" s="246" customFormat="1" ht="26.25" customHeight="1">
      <c r="A80" s="260">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4"/>
      <c r="BF80" s="264"/>
      <c r="BG80" s="264"/>
      <c r="BH80" s="264"/>
      <c r="BI80" s="264"/>
      <c r="BJ80" s="264"/>
      <c r="BK80" s="264"/>
      <c r="BL80" s="264"/>
      <c r="BM80" s="264"/>
      <c r="BN80" s="264"/>
      <c r="BO80" s="264"/>
      <c r="BP80" s="264"/>
      <c r="BQ80" s="261">
        <v>74</v>
      </c>
      <c r="BR80" s="266"/>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5"/>
    </row>
    <row r="81" spans="1:131" s="246" customFormat="1" ht="26.25" customHeight="1">
      <c r="A81" s="260">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4"/>
      <c r="BF81" s="264"/>
      <c r="BG81" s="264"/>
      <c r="BH81" s="264"/>
      <c r="BI81" s="264"/>
      <c r="BJ81" s="264"/>
      <c r="BK81" s="264"/>
      <c r="BL81" s="264"/>
      <c r="BM81" s="264"/>
      <c r="BN81" s="264"/>
      <c r="BO81" s="264"/>
      <c r="BP81" s="264"/>
      <c r="BQ81" s="261">
        <v>75</v>
      </c>
      <c r="BR81" s="266"/>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5"/>
    </row>
    <row r="82" spans="1:131" s="246" customFormat="1" ht="26.25" customHeight="1">
      <c r="A82" s="260">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4"/>
      <c r="BF82" s="264"/>
      <c r="BG82" s="264"/>
      <c r="BH82" s="264"/>
      <c r="BI82" s="264"/>
      <c r="BJ82" s="264"/>
      <c r="BK82" s="264"/>
      <c r="BL82" s="264"/>
      <c r="BM82" s="264"/>
      <c r="BN82" s="264"/>
      <c r="BO82" s="264"/>
      <c r="BP82" s="264"/>
      <c r="BQ82" s="261">
        <v>76</v>
      </c>
      <c r="BR82" s="266"/>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5"/>
    </row>
    <row r="83" spans="1:131" s="246" customFormat="1" ht="26.25" customHeight="1">
      <c r="A83" s="260">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4"/>
      <c r="BF83" s="264"/>
      <c r="BG83" s="264"/>
      <c r="BH83" s="264"/>
      <c r="BI83" s="264"/>
      <c r="BJ83" s="264"/>
      <c r="BK83" s="264"/>
      <c r="BL83" s="264"/>
      <c r="BM83" s="264"/>
      <c r="BN83" s="264"/>
      <c r="BO83" s="264"/>
      <c r="BP83" s="264"/>
      <c r="BQ83" s="261">
        <v>77</v>
      </c>
      <c r="BR83" s="266"/>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5"/>
    </row>
    <row r="84" spans="1:131" s="246" customFormat="1" ht="26.25" customHeight="1">
      <c r="A84" s="260">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4"/>
      <c r="BF84" s="264"/>
      <c r="BG84" s="264"/>
      <c r="BH84" s="264"/>
      <c r="BI84" s="264"/>
      <c r="BJ84" s="264"/>
      <c r="BK84" s="264"/>
      <c r="BL84" s="264"/>
      <c r="BM84" s="264"/>
      <c r="BN84" s="264"/>
      <c r="BO84" s="264"/>
      <c r="BP84" s="264"/>
      <c r="BQ84" s="261">
        <v>78</v>
      </c>
      <c r="BR84" s="266"/>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5"/>
    </row>
    <row r="85" spans="1:131" s="246" customFormat="1" ht="26.25" customHeight="1">
      <c r="A85" s="260">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4"/>
      <c r="BF85" s="264"/>
      <c r="BG85" s="264"/>
      <c r="BH85" s="264"/>
      <c r="BI85" s="264"/>
      <c r="BJ85" s="264"/>
      <c r="BK85" s="264"/>
      <c r="BL85" s="264"/>
      <c r="BM85" s="264"/>
      <c r="BN85" s="264"/>
      <c r="BO85" s="264"/>
      <c r="BP85" s="264"/>
      <c r="BQ85" s="261">
        <v>79</v>
      </c>
      <c r="BR85" s="266"/>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5"/>
    </row>
    <row r="86" spans="1:131" s="246" customFormat="1" ht="26.25" customHeight="1">
      <c r="A86" s="260">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4"/>
      <c r="BF86" s="264"/>
      <c r="BG86" s="264"/>
      <c r="BH86" s="264"/>
      <c r="BI86" s="264"/>
      <c r="BJ86" s="264"/>
      <c r="BK86" s="264"/>
      <c r="BL86" s="264"/>
      <c r="BM86" s="264"/>
      <c r="BN86" s="264"/>
      <c r="BO86" s="264"/>
      <c r="BP86" s="264"/>
      <c r="BQ86" s="261">
        <v>80</v>
      </c>
      <c r="BR86" s="266"/>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5"/>
    </row>
    <row r="87" spans="1:131" s="246" customFormat="1" ht="26.25" customHeight="1">
      <c r="A87" s="268">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4"/>
      <c r="BF87" s="264"/>
      <c r="BG87" s="264"/>
      <c r="BH87" s="264"/>
      <c r="BI87" s="264"/>
      <c r="BJ87" s="264"/>
      <c r="BK87" s="264"/>
      <c r="BL87" s="264"/>
      <c r="BM87" s="264"/>
      <c r="BN87" s="264"/>
      <c r="BO87" s="264"/>
      <c r="BP87" s="264"/>
      <c r="BQ87" s="261">
        <v>81</v>
      </c>
      <c r="BR87" s="266"/>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5"/>
    </row>
    <row r="88" spans="1:131" s="246" customFormat="1" ht="26.25" customHeight="1" thickBot="1">
      <c r="A88" s="263" t="s">
        <v>383</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4"/>
      <c r="BF88" s="264"/>
      <c r="BG88" s="264"/>
      <c r="BH88" s="264"/>
      <c r="BI88" s="264"/>
      <c r="BJ88" s="264"/>
      <c r="BK88" s="264"/>
      <c r="BL88" s="264"/>
      <c r="BM88" s="264"/>
      <c r="BN88" s="264"/>
      <c r="BO88" s="264"/>
      <c r="BP88" s="264"/>
      <c r="BQ88" s="261">
        <v>82</v>
      </c>
      <c r="BR88" s="266"/>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5"/>
    </row>
    <row r="89" spans="1:131" s="246" customFormat="1" ht="26.25" hidden="1" customHeight="1">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5"/>
    </row>
    <row r="90" spans="1:131" s="246" customFormat="1" ht="26.25" hidden="1" customHeight="1">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5"/>
    </row>
    <row r="91" spans="1:131" s="246" customFormat="1" ht="26.25" hidden="1" customHeight="1">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5"/>
    </row>
    <row r="92" spans="1:131" s="246" customFormat="1" ht="26.25" hidden="1" customHeight="1">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5"/>
    </row>
    <row r="93" spans="1:131" s="246" customFormat="1" ht="26.25" hidden="1" customHeight="1">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5"/>
    </row>
    <row r="94" spans="1:131" s="246" customFormat="1" ht="26.25" hidden="1" customHeight="1">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5"/>
    </row>
    <row r="95" spans="1:131" s="246" customFormat="1" ht="26.25" hidden="1" customHeight="1">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5"/>
    </row>
    <row r="96" spans="1:131" s="246" customFormat="1" ht="26.25" hidden="1" customHeight="1">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5"/>
    </row>
    <row r="97" spans="1:131" s="246" customFormat="1" ht="26.25" hidden="1" customHeight="1">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5"/>
    </row>
    <row r="98" spans="1:131" s="246" customFormat="1" ht="26.25" hidden="1" customHeight="1">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5"/>
    </row>
    <row r="99" spans="1:131" s="246" customFormat="1" ht="26.25" hidden="1" customHeight="1">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5"/>
    </row>
    <row r="100" spans="1:131" s="246" customFormat="1" ht="26.25" hidden="1" customHeight="1">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5"/>
    </row>
    <row r="101" spans="1:131" s="246" customFormat="1" ht="26.25" hidden="1" customHeight="1">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5"/>
    </row>
    <row r="102" spans="1:131" s="246" customFormat="1" ht="26.25" customHeight="1" thickBot="1">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383</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5"/>
    </row>
    <row r="103" spans="1:131" s="246" customFormat="1" ht="26.25" customHeight="1">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5"/>
    </row>
    <row r="104" spans="1:131" s="246" customFormat="1" ht="26.25" customHeight="1">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5"/>
    </row>
    <row r="105" spans="1:131" s="246" customFormat="1" ht="11.25" customHeight="1">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c r="A107" s="274" t="s">
        <v>420</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421</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5" customFormat="1" ht="26.25" customHeight="1">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303</v>
      </c>
      <c r="AG109" s="983"/>
      <c r="AH109" s="983"/>
      <c r="AI109" s="983"/>
      <c r="AJ109" s="984"/>
      <c r="AK109" s="985" t="s">
        <v>302</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303</v>
      </c>
      <c r="BW109" s="983"/>
      <c r="BX109" s="983"/>
      <c r="BY109" s="983"/>
      <c r="BZ109" s="984"/>
      <c r="CA109" s="985" t="s">
        <v>302</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303</v>
      </c>
      <c r="DM109" s="983"/>
      <c r="DN109" s="983"/>
      <c r="DO109" s="983"/>
      <c r="DP109" s="984"/>
      <c r="DQ109" s="985" t="s">
        <v>302</v>
      </c>
      <c r="DR109" s="983"/>
      <c r="DS109" s="983"/>
      <c r="DT109" s="983"/>
      <c r="DU109" s="984"/>
      <c r="DV109" s="985" t="s">
        <v>426</v>
      </c>
      <c r="DW109" s="983"/>
      <c r="DX109" s="983"/>
      <c r="DY109" s="983"/>
      <c r="DZ109" s="1014"/>
    </row>
    <row r="110" spans="1:131" s="245" customFormat="1" ht="26.25" customHeight="1">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712129</v>
      </c>
      <c r="AB110" s="976"/>
      <c r="AC110" s="976"/>
      <c r="AD110" s="976"/>
      <c r="AE110" s="977"/>
      <c r="AF110" s="978">
        <v>687527</v>
      </c>
      <c r="AG110" s="976"/>
      <c r="AH110" s="976"/>
      <c r="AI110" s="976"/>
      <c r="AJ110" s="977"/>
      <c r="AK110" s="978">
        <v>742435</v>
      </c>
      <c r="AL110" s="976"/>
      <c r="AM110" s="976"/>
      <c r="AN110" s="976"/>
      <c r="AO110" s="977"/>
      <c r="AP110" s="979">
        <v>33.4</v>
      </c>
      <c r="AQ110" s="980"/>
      <c r="AR110" s="980"/>
      <c r="AS110" s="980"/>
      <c r="AT110" s="981"/>
      <c r="AU110" s="1015" t="s">
        <v>73</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4271080</v>
      </c>
      <c r="BR110" s="923"/>
      <c r="BS110" s="923"/>
      <c r="BT110" s="923"/>
      <c r="BU110" s="923"/>
      <c r="BV110" s="923">
        <v>4682157</v>
      </c>
      <c r="BW110" s="923"/>
      <c r="BX110" s="923"/>
      <c r="BY110" s="923"/>
      <c r="BZ110" s="923"/>
      <c r="CA110" s="923">
        <v>4386484</v>
      </c>
      <c r="CB110" s="923"/>
      <c r="CC110" s="923"/>
      <c r="CD110" s="923"/>
      <c r="CE110" s="923"/>
      <c r="CF110" s="947">
        <v>197.4</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432</v>
      </c>
      <c r="DH110" s="923"/>
      <c r="DI110" s="923"/>
      <c r="DJ110" s="923"/>
      <c r="DK110" s="923"/>
      <c r="DL110" s="923" t="s">
        <v>433</v>
      </c>
      <c r="DM110" s="923"/>
      <c r="DN110" s="923"/>
      <c r="DO110" s="923"/>
      <c r="DP110" s="923"/>
      <c r="DQ110" s="923" t="s">
        <v>434</v>
      </c>
      <c r="DR110" s="923"/>
      <c r="DS110" s="923"/>
      <c r="DT110" s="923"/>
      <c r="DU110" s="923"/>
      <c r="DV110" s="924" t="s">
        <v>435</v>
      </c>
      <c r="DW110" s="924"/>
      <c r="DX110" s="924"/>
      <c r="DY110" s="924"/>
      <c r="DZ110" s="925"/>
    </row>
    <row r="111" spans="1:131" s="245" customFormat="1" ht="26.25" customHeight="1">
      <c r="A111" s="852" t="s">
        <v>436</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434</v>
      </c>
      <c r="AG111" s="1004"/>
      <c r="AH111" s="1004"/>
      <c r="AI111" s="1004"/>
      <c r="AJ111" s="1005"/>
      <c r="AK111" s="1006" t="s">
        <v>437</v>
      </c>
      <c r="AL111" s="1004"/>
      <c r="AM111" s="1004"/>
      <c r="AN111" s="1004"/>
      <c r="AO111" s="1005"/>
      <c r="AP111" s="1007" t="s">
        <v>438</v>
      </c>
      <c r="AQ111" s="1008"/>
      <c r="AR111" s="1008"/>
      <c r="AS111" s="1008"/>
      <c r="AT111" s="1009"/>
      <c r="AU111" s="1017"/>
      <c r="AV111" s="1018"/>
      <c r="AW111" s="1018"/>
      <c r="AX111" s="1018"/>
      <c r="AY111" s="1018"/>
      <c r="AZ111" s="893" t="s">
        <v>439</v>
      </c>
      <c r="BA111" s="828"/>
      <c r="BB111" s="828"/>
      <c r="BC111" s="828"/>
      <c r="BD111" s="828"/>
      <c r="BE111" s="828"/>
      <c r="BF111" s="828"/>
      <c r="BG111" s="828"/>
      <c r="BH111" s="828"/>
      <c r="BI111" s="828"/>
      <c r="BJ111" s="828"/>
      <c r="BK111" s="828"/>
      <c r="BL111" s="828"/>
      <c r="BM111" s="828"/>
      <c r="BN111" s="828"/>
      <c r="BO111" s="828"/>
      <c r="BP111" s="829"/>
      <c r="BQ111" s="894">
        <v>336091</v>
      </c>
      <c r="BR111" s="895"/>
      <c r="BS111" s="895"/>
      <c r="BT111" s="895"/>
      <c r="BU111" s="895"/>
      <c r="BV111" s="895">
        <v>356246</v>
      </c>
      <c r="BW111" s="895"/>
      <c r="BX111" s="895"/>
      <c r="BY111" s="895"/>
      <c r="BZ111" s="895"/>
      <c r="CA111" s="895">
        <v>285709</v>
      </c>
      <c r="CB111" s="895"/>
      <c r="CC111" s="895"/>
      <c r="CD111" s="895"/>
      <c r="CE111" s="895"/>
      <c r="CF111" s="956">
        <v>12.9</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438</v>
      </c>
      <c r="DH111" s="895"/>
      <c r="DI111" s="895"/>
      <c r="DJ111" s="895"/>
      <c r="DK111" s="895"/>
      <c r="DL111" s="895" t="s">
        <v>433</v>
      </c>
      <c r="DM111" s="895"/>
      <c r="DN111" s="895"/>
      <c r="DO111" s="895"/>
      <c r="DP111" s="895"/>
      <c r="DQ111" s="895" t="s">
        <v>435</v>
      </c>
      <c r="DR111" s="895"/>
      <c r="DS111" s="895"/>
      <c r="DT111" s="895"/>
      <c r="DU111" s="895"/>
      <c r="DV111" s="872" t="s">
        <v>434</v>
      </c>
      <c r="DW111" s="872"/>
      <c r="DX111" s="872"/>
      <c r="DY111" s="872"/>
      <c r="DZ111" s="873"/>
    </row>
    <row r="112" spans="1:131" s="245" customFormat="1" ht="26.25" customHeight="1">
      <c r="A112" s="997" t="s">
        <v>441</v>
      </c>
      <c r="B112" s="998"/>
      <c r="C112" s="828" t="s">
        <v>442</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385</v>
      </c>
      <c r="AB112" s="858"/>
      <c r="AC112" s="858"/>
      <c r="AD112" s="858"/>
      <c r="AE112" s="859"/>
      <c r="AF112" s="860" t="s">
        <v>443</v>
      </c>
      <c r="AG112" s="858"/>
      <c r="AH112" s="858"/>
      <c r="AI112" s="858"/>
      <c r="AJ112" s="859"/>
      <c r="AK112" s="860" t="s">
        <v>435</v>
      </c>
      <c r="AL112" s="858"/>
      <c r="AM112" s="858"/>
      <c r="AN112" s="858"/>
      <c r="AO112" s="859"/>
      <c r="AP112" s="905" t="s">
        <v>444</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494146</v>
      </c>
      <c r="BR112" s="895"/>
      <c r="BS112" s="895"/>
      <c r="BT112" s="895"/>
      <c r="BU112" s="895"/>
      <c r="BV112" s="895">
        <v>492141</v>
      </c>
      <c r="BW112" s="895"/>
      <c r="BX112" s="895"/>
      <c r="BY112" s="895"/>
      <c r="BZ112" s="895"/>
      <c r="CA112" s="895">
        <v>478163</v>
      </c>
      <c r="CB112" s="895"/>
      <c r="CC112" s="895"/>
      <c r="CD112" s="895"/>
      <c r="CE112" s="895"/>
      <c r="CF112" s="956">
        <v>21.5</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72926</v>
      </c>
      <c r="DH112" s="895"/>
      <c r="DI112" s="895"/>
      <c r="DJ112" s="895"/>
      <c r="DK112" s="895"/>
      <c r="DL112" s="895">
        <v>72926</v>
      </c>
      <c r="DM112" s="895"/>
      <c r="DN112" s="895"/>
      <c r="DO112" s="895"/>
      <c r="DP112" s="895"/>
      <c r="DQ112" s="895">
        <v>72926</v>
      </c>
      <c r="DR112" s="895"/>
      <c r="DS112" s="895"/>
      <c r="DT112" s="895"/>
      <c r="DU112" s="895"/>
      <c r="DV112" s="872">
        <v>3.3</v>
      </c>
      <c r="DW112" s="872"/>
      <c r="DX112" s="872"/>
      <c r="DY112" s="872"/>
      <c r="DZ112" s="873"/>
    </row>
    <row r="113" spans="1:130" s="245" customFormat="1" ht="26.25" customHeight="1">
      <c r="A113" s="999"/>
      <c r="B113" s="1000"/>
      <c r="C113" s="828" t="s">
        <v>447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63389</v>
      </c>
      <c r="AB113" s="1004"/>
      <c r="AC113" s="1004"/>
      <c r="AD113" s="1004"/>
      <c r="AE113" s="1005"/>
      <c r="AF113" s="1006">
        <v>54893</v>
      </c>
      <c r="AG113" s="1004"/>
      <c r="AH113" s="1004"/>
      <c r="AI113" s="1004"/>
      <c r="AJ113" s="1005"/>
      <c r="AK113" s="1006">
        <v>53978</v>
      </c>
      <c r="AL113" s="1004"/>
      <c r="AM113" s="1004"/>
      <c r="AN113" s="1004"/>
      <c r="AO113" s="1005"/>
      <c r="AP113" s="1007">
        <v>2.4</v>
      </c>
      <c r="AQ113" s="1008"/>
      <c r="AR113" s="1008"/>
      <c r="AS113" s="1008"/>
      <c r="AT113" s="1009"/>
      <c r="AU113" s="1017"/>
      <c r="AV113" s="1018"/>
      <c r="AW113" s="1018"/>
      <c r="AX113" s="1018"/>
      <c r="AY113" s="1018"/>
      <c r="AZ113" s="893" t="s">
        <v>448</v>
      </c>
      <c r="BA113" s="828"/>
      <c r="BB113" s="828"/>
      <c r="BC113" s="828"/>
      <c r="BD113" s="828"/>
      <c r="BE113" s="828"/>
      <c r="BF113" s="828"/>
      <c r="BG113" s="828"/>
      <c r="BH113" s="828"/>
      <c r="BI113" s="828"/>
      <c r="BJ113" s="828"/>
      <c r="BK113" s="828"/>
      <c r="BL113" s="828"/>
      <c r="BM113" s="828"/>
      <c r="BN113" s="828"/>
      <c r="BO113" s="828"/>
      <c r="BP113" s="829"/>
      <c r="BQ113" s="894">
        <v>6984</v>
      </c>
      <c r="BR113" s="895"/>
      <c r="BS113" s="895"/>
      <c r="BT113" s="895"/>
      <c r="BU113" s="895"/>
      <c r="BV113" s="895">
        <v>5720</v>
      </c>
      <c r="BW113" s="895"/>
      <c r="BX113" s="895"/>
      <c r="BY113" s="895"/>
      <c r="BZ113" s="895"/>
      <c r="CA113" s="895">
        <v>4946</v>
      </c>
      <c r="CB113" s="895"/>
      <c r="CC113" s="895"/>
      <c r="CD113" s="895"/>
      <c r="CE113" s="895"/>
      <c r="CF113" s="956">
        <v>0.2</v>
      </c>
      <c r="CG113" s="957"/>
      <c r="CH113" s="957"/>
      <c r="CI113" s="957"/>
      <c r="CJ113" s="957"/>
      <c r="CK113" s="1012"/>
      <c r="CL113" s="899"/>
      <c r="CM113" s="902" t="s">
        <v>449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385</v>
      </c>
      <c r="DH113" s="858"/>
      <c r="DI113" s="858"/>
      <c r="DJ113" s="858"/>
      <c r="DK113" s="859"/>
      <c r="DL113" s="860" t="s">
        <v>385</v>
      </c>
      <c r="DM113" s="858"/>
      <c r="DN113" s="858"/>
      <c r="DO113" s="858"/>
      <c r="DP113" s="859"/>
      <c r="DQ113" s="860" t="s">
        <v>385</v>
      </c>
      <c r="DR113" s="858"/>
      <c r="DS113" s="858"/>
      <c r="DT113" s="858"/>
      <c r="DU113" s="859"/>
      <c r="DV113" s="905" t="s">
        <v>434</v>
      </c>
      <c r="DW113" s="906"/>
      <c r="DX113" s="906"/>
      <c r="DY113" s="906"/>
      <c r="DZ113" s="907"/>
    </row>
    <row r="114" spans="1:130" s="245" customFormat="1" ht="26.25" customHeight="1">
      <c r="A114" s="999"/>
      <c r="B114" s="1000"/>
      <c r="C114" s="828" t="s">
        <v>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2278</v>
      </c>
      <c r="AB114" s="858"/>
      <c r="AC114" s="858"/>
      <c r="AD114" s="858"/>
      <c r="AE114" s="859"/>
      <c r="AF114" s="860">
        <v>1769</v>
      </c>
      <c r="AG114" s="858"/>
      <c r="AH114" s="858"/>
      <c r="AI114" s="858"/>
      <c r="AJ114" s="859"/>
      <c r="AK114" s="860">
        <v>1769</v>
      </c>
      <c r="AL114" s="858"/>
      <c r="AM114" s="858"/>
      <c r="AN114" s="858"/>
      <c r="AO114" s="859"/>
      <c r="AP114" s="905">
        <v>0.1</v>
      </c>
      <c r="AQ114" s="906"/>
      <c r="AR114" s="906"/>
      <c r="AS114" s="906"/>
      <c r="AT114" s="907"/>
      <c r="AU114" s="1017"/>
      <c r="AV114" s="1018"/>
      <c r="AW114" s="1018"/>
      <c r="AX114" s="1018"/>
      <c r="AY114" s="1018"/>
      <c r="AZ114" s="893" t="s">
        <v>451</v>
      </c>
      <c r="BA114" s="828"/>
      <c r="BB114" s="828"/>
      <c r="BC114" s="828"/>
      <c r="BD114" s="828"/>
      <c r="BE114" s="828"/>
      <c r="BF114" s="828"/>
      <c r="BG114" s="828"/>
      <c r="BH114" s="828"/>
      <c r="BI114" s="828"/>
      <c r="BJ114" s="828"/>
      <c r="BK114" s="828"/>
      <c r="BL114" s="828"/>
      <c r="BM114" s="828"/>
      <c r="BN114" s="828"/>
      <c r="BO114" s="828"/>
      <c r="BP114" s="829"/>
      <c r="BQ114" s="894">
        <v>587624</v>
      </c>
      <c r="BR114" s="895"/>
      <c r="BS114" s="895"/>
      <c r="BT114" s="895"/>
      <c r="BU114" s="895"/>
      <c r="BV114" s="895">
        <v>592246</v>
      </c>
      <c r="BW114" s="895"/>
      <c r="BX114" s="895"/>
      <c r="BY114" s="895"/>
      <c r="BZ114" s="895"/>
      <c r="CA114" s="895">
        <v>551198</v>
      </c>
      <c r="CB114" s="895"/>
      <c r="CC114" s="895"/>
      <c r="CD114" s="895"/>
      <c r="CE114" s="895"/>
      <c r="CF114" s="956">
        <v>24.8</v>
      </c>
      <c r="CG114" s="957"/>
      <c r="CH114" s="957"/>
      <c r="CI114" s="957"/>
      <c r="CJ114" s="957"/>
      <c r="CK114" s="1012"/>
      <c r="CL114" s="899"/>
      <c r="CM114" s="902" t="s">
        <v>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432</v>
      </c>
      <c r="DM114" s="858"/>
      <c r="DN114" s="858"/>
      <c r="DO114" s="858"/>
      <c r="DP114" s="859"/>
      <c r="DQ114" s="860" t="s">
        <v>435</v>
      </c>
      <c r="DR114" s="858"/>
      <c r="DS114" s="858"/>
      <c r="DT114" s="858"/>
      <c r="DU114" s="859"/>
      <c r="DV114" s="905" t="s">
        <v>437</v>
      </c>
      <c r="DW114" s="906"/>
      <c r="DX114" s="906"/>
      <c r="DY114" s="906"/>
      <c r="DZ114" s="907"/>
    </row>
    <row r="115" spans="1:130" s="245" customFormat="1" ht="26.25" customHeight="1">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1266</v>
      </c>
      <c r="AB115" s="1004"/>
      <c r="AC115" s="1004"/>
      <c r="AD115" s="1004"/>
      <c r="AE115" s="1005"/>
      <c r="AF115" s="1006">
        <v>5562</v>
      </c>
      <c r="AG115" s="1004"/>
      <c r="AH115" s="1004"/>
      <c r="AI115" s="1004"/>
      <c r="AJ115" s="1005"/>
      <c r="AK115" s="1006">
        <v>8761</v>
      </c>
      <c r="AL115" s="1004"/>
      <c r="AM115" s="1004"/>
      <c r="AN115" s="1004"/>
      <c r="AO115" s="1005"/>
      <c r="AP115" s="1007">
        <v>0.4</v>
      </c>
      <c r="AQ115" s="1008"/>
      <c r="AR115" s="1008"/>
      <c r="AS115" s="1008"/>
      <c r="AT115" s="1009"/>
      <c r="AU115" s="1017"/>
      <c r="AV115" s="1018"/>
      <c r="AW115" s="1018"/>
      <c r="AX115" s="1018"/>
      <c r="AY115" s="1018"/>
      <c r="AZ115" s="893" t="s">
        <v>454</v>
      </c>
      <c r="BA115" s="828"/>
      <c r="BB115" s="828"/>
      <c r="BC115" s="828"/>
      <c r="BD115" s="828"/>
      <c r="BE115" s="828"/>
      <c r="BF115" s="828"/>
      <c r="BG115" s="828"/>
      <c r="BH115" s="828"/>
      <c r="BI115" s="828"/>
      <c r="BJ115" s="828"/>
      <c r="BK115" s="828"/>
      <c r="BL115" s="828"/>
      <c r="BM115" s="828"/>
      <c r="BN115" s="828"/>
      <c r="BO115" s="828"/>
      <c r="BP115" s="829"/>
      <c r="BQ115" s="894" t="s">
        <v>437</v>
      </c>
      <c r="BR115" s="895"/>
      <c r="BS115" s="895"/>
      <c r="BT115" s="895"/>
      <c r="BU115" s="895"/>
      <c r="BV115" s="895" t="s">
        <v>385</v>
      </c>
      <c r="BW115" s="895"/>
      <c r="BX115" s="895"/>
      <c r="BY115" s="895"/>
      <c r="BZ115" s="895"/>
      <c r="CA115" s="895" t="s">
        <v>385</v>
      </c>
      <c r="CB115" s="895"/>
      <c r="CC115" s="895"/>
      <c r="CD115" s="895"/>
      <c r="CE115" s="895"/>
      <c r="CF115" s="956" t="s">
        <v>433</v>
      </c>
      <c r="CG115" s="957"/>
      <c r="CH115" s="957"/>
      <c r="CI115" s="957"/>
      <c r="CJ115" s="957"/>
      <c r="CK115" s="1012"/>
      <c r="CL115" s="899"/>
      <c r="CM115" s="893" t="s">
        <v>455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385</v>
      </c>
      <c r="DH115" s="858"/>
      <c r="DI115" s="858"/>
      <c r="DJ115" s="858"/>
      <c r="DK115" s="859"/>
      <c r="DL115" s="860" t="s">
        <v>437</v>
      </c>
      <c r="DM115" s="858"/>
      <c r="DN115" s="858"/>
      <c r="DO115" s="858"/>
      <c r="DP115" s="859"/>
      <c r="DQ115" s="860" t="s">
        <v>435</v>
      </c>
      <c r="DR115" s="858"/>
      <c r="DS115" s="858"/>
      <c r="DT115" s="858"/>
      <c r="DU115" s="859"/>
      <c r="DV115" s="905" t="s">
        <v>385</v>
      </c>
      <c r="DW115" s="906"/>
      <c r="DX115" s="906"/>
      <c r="DY115" s="906"/>
      <c r="DZ115" s="907"/>
    </row>
    <row r="116" spans="1:130" s="245" customFormat="1" ht="26.25" customHeight="1">
      <c r="A116" s="1001"/>
      <c r="B116" s="1002"/>
      <c r="C116" s="961" t="s">
        <v>456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7</v>
      </c>
      <c r="AB116" s="858"/>
      <c r="AC116" s="858"/>
      <c r="AD116" s="858"/>
      <c r="AE116" s="859"/>
      <c r="AF116" s="860">
        <v>4</v>
      </c>
      <c r="AG116" s="858"/>
      <c r="AH116" s="858"/>
      <c r="AI116" s="858"/>
      <c r="AJ116" s="859"/>
      <c r="AK116" s="860">
        <v>2</v>
      </c>
      <c r="AL116" s="858"/>
      <c r="AM116" s="858"/>
      <c r="AN116" s="858"/>
      <c r="AO116" s="859"/>
      <c r="AP116" s="905">
        <v>0</v>
      </c>
      <c r="AQ116" s="906"/>
      <c r="AR116" s="906"/>
      <c r="AS116" s="906"/>
      <c r="AT116" s="907"/>
      <c r="AU116" s="1017"/>
      <c r="AV116" s="1018"/>
      <c r="AW116" s="1018"/>
      <c r="AX116" s="1018"/>
      <c r="AY116" s="1018"/>
      <c r="AZ116" s="944" t="s">
        <v>457</v>
      </c>
      <c r="BA116" s="945"/>
      <c r="BB116" s="945"/>
      <c r="BC116" s="945"/>
      <c r="BD116" s="945"/>
      <c r="BE116" s="945"/>
      <c r="BF116" s="945"/>
      <c r="BG116" s="945"/>
      <c r="BH116" s="945"/>
      <c r="BI116" s="945"/>
      <c r="BJ116" s="945"/>
      <c r="BK116" s="945"/>
      <c r="BL116" s="945"/>
      <c r="BM116" s="945"/>
      <c r="BN116" s="945"/>
      <c r="BO116" s="945"/>
      <c r="BP116" s="946"/>
      <c r="BQ116" s="894" t="s">
        <v>432</v>
      </c>
      <c r="BR116" s="895"/>
      <c r="BS116" s="895"/>
      <c r="BT116" s="895"/>
      <c r="BU116" s="895"/>
      <c r="BV116" s="895" t="s">
        <v>433</v>
      </c>
      <c r="BW116" s="895"/>
      <c r="BX116" s="895"/>
      <c r="BY116" s="895"/>
      <c r="BZ116" s="895"/>
      <c r="CA116" s="895" t="s">
        <v>434</v>
      </c>
      <c r="CB116" s="895"/>
      <c r="CC116" s="895"/>
      <c r="CD116" s="895"/>
      <c r="CE116" s="895"/>
      <c r="CF116" s="956" t="s">
        <v>438</v>
      </c>
      <c r="CG116" s="957"/>
      <c r="CH116" s="957"/>
      <c r="CI116" s="957"/>
      <c r="CJ116" s="957"/>
      <c r="CK116" s="1012"/>
      <c r="CL116" s="899"/>
      <c r="CM116" s="902" t="s">
        <v>458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385</v>
      </c>
      <c r="DH116" s="858"/>
      <c r="DI116" s="858"/>
      <c r="DJ116" s="858"/>
      <c r="DK116" s="859"/>
      <c r="DL116" s="860" t="s">
        <v>443</v>
      </c>
      <c r="DM116" s="858"/>
      <c r="DN116" s="858"/>
      <c r="DO116" s="858"/>
      <c r="DP116" s="859"/>
      <c r="DQ116" s="860" t="s">
        <v>437</v>
      </c>
      <c r="DR116" s="858"/>
      <c r="DS116" s="858"/>
      <c r="DT116" s="858"/>
      <c r="DU116" s="859"/>
      <c r="DV116" s="905" t="s">
        <v>437</v>
      </c>
      <c r="DW116" s="906"/>
      <c r="DX116" s="906"/>
      <c r="DY116" s="906"/>
      <c r="DZ116" s="907"/>
    </row>
    <row r="117" spans="1:130" s="245" customFormat="1" ht="26.25" customHeight="1">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459</v>
      </c>
      <c r="Z117" s="984"/>
      <c r="AA117" s="989">
        <v>779069</v>
      </c>
      <c r="AB117" s="990"/>
      <c r="AC117" s="990"/>
      <c r="AD117" s="990"/>
      <c r="AE117" s="991"/>
      <c r="AF117" s="992">
        <v>749755</v>
      </c>
      <c r="AG117" s="990"/>
      <c r="AH117" s="990"/>
      <c r="AI117" s="990"/>
      <c r="AJ117" s="991"/>
      <c r="AK117" s="992">
        <v>806945</v>
      </c>
      <c r="AL117" s="990"/>
      <c r="AM117" s="990"/>
      <c r="AN117" s="990"/>
      <c r="AO117" s="991"/>
      <c r="AP117" s="993"/>
      <c r="AQ117" s="994"/>
      <c r="AR117" s="994"/>
      <c r="AS117" s="994"/>
      <c r="AT117" s="995"/>
      <c r="AU117" s="1017"/>
      <c r="AV117" s="1018"/>
      <c r="AW117" s="1018"/>
      <c r="AX117" s="1018"/>
      <c r="AY117" s="1018"/>
      <c r="AZ117" s="944" t="s">
        <v>460</v>
      </c>
      <c r="BA117" s="945"/>
      <c r="BB117" s="945"/>
      <c r="BC117" s="945"/>
      <c r="BD117" s="945"/>
      <c r="BE117" s="945"/>
      <c r="BF117" s="945"/>
      <c r="BG117" s="945"/>
      <c r="BH117" s="945"/>
      <c r="BI117" s="945"/>
      <c r="BJ117" s="945"/>
      <c r="BK117" s="945"/>
      <c r="BL117" s="945"/>
      <c r="BM117" s="945"/>
      <c r="BN117" s="945"/>
      <c r="BO117" s="945"/>
      <c r="BP117" s="946"/>
      <c r="BQ117" s="894" t="s">
        <v>438</v>
      </c>
      <c r="BR117" s="895"/>
      <c r="BS117" s="895"/>
      <c r="BT117" s="895"/>
      <c r="BU117" s="895"/>
      <c r="BV117" s="895" t="s">
        <v>433</v>
      </c>
      <c r="BW117" s="895"/>
      <c r="BX117" s="895"/>
      <c r="BY117" s="895"/>
      <c r="BZ117" s="895"/>
      <c r="CA117" s="895" t="s">
        <v>435</v>
      </c>
      <c r="CB117" s="895"/>
      <c r="CC117" s="895"/>
      <c r="CD117" s="895"/>
      <c r="CE117" s="895"/>
      <c r="CF117" s="956" t="s">
        <v>434</v>
      </c>
      <c r="CG117" s="957"/>
      <c r="CH117" s="957"/>
      <c r="CI117" s="957"/>
      <c r="CJ117" s="957"/>
      <c r="CK117" s="1012"/>
      <c r="CL117" s="899"/>
      <c r="CM117" s="902" t="s">
        <v>461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443</v>
      </c>
      <c r="DH117" s="858"/>
      <c r="DI117" s="858"/>
      <c r="DJ117" s="858"/>
      <c r="DK117" s="859"/>
      <c r="DL117" s="860" t="s">
        <v>435</v>
      </c>
      <c r="DM117" s="858"/>
      <c r="DN117" s="858"/>
      <c r="DO117" s="858"/>
      <c r="DP117" s="859"/>
      <c r="DQ117" s="860" t="s">
        <v>434</v>
      </c>
      <c r="DR117" s="858"/>
      <c r="DS117" s="858"/>
      <c r="DT117" s="858"/>
      <c r="DU117" s="859"/>
      <c r="DV117" s="905" t="s">
        <v>437</v>
      </c>
      <c r="DW117" s="906"/>
      <c r="DX117" s="906"/>
      <c r="DY117" s="906"/>
      <c r="DZ117" s="907"/>
    </row>
    <row r="118" spans="1:130" s="245" customFormat="1" ht="26.25" customHeight="1">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303</v>
      </c>
      <c r="AG118" s="983"/>
      <c r="AH118" s="983"/>
      <c r="AI118" s="983"/>
      <c r="AJ118" s="984"/>
      <c r="AK118" s="985" t="s">
        <v>302</v>
      </c>
      <c r="AL118" s="983"/>
      <c r="AM118" s="983"/>
      <c r="AN118" s="983"/>
      <c r="AO118" s="984"/>
      <c r="AP118" s="986" t="s">
        <v>426</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129</v>
      </c>
      <c r="BR118" s="926"/>
      <c r="BS118" s="926"/>
      <c r="BT118" s="926"/>
      <c r="BU118" s="926"/>
      <c r="BV118" s="926" t="s">
        <v>443</v>
      </c>
      <c r="BW118" s="926"/>
      <c r="BX118" s="926"/>
      <c r="BY118" s="926"/>
      <c r="BZ118" s="926"/>
      <c r="CA118" s="926" t="s">
        <v>385</v>
      </c>
      <c r="CB118" s="926"/>
      <c r="CC118" s="926"/>
      <c r="CD118" s="926"/>
      <c r="CE118" s="926"/>
      <c r="CF118" s="956" t="s">
        <v>433</v>
      </c>
      <c r="CG118" s="957"/>
      <c r="CH118" s="957"/>
      <c r="CI118" s="957"/>
      <c r="CJ118" s="957"/>
      <c r="CK118" s="1012"/>
      <c r="CL118" s="899"/>
      <c r="CM118" s="902" t="s">
        <v>463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385</v>
      </c>
      <c r="DH118" s="858"/>
      <c r="DI118" s="858"/>
      <c r="DJ118" s="858"/>
      <c r="DK118" s="859"/>
      <c r="DL118" s="860" t="s">
        <v>437</v>
      </c>
      <c r="DM118" s="858"/>
      <c r="DN118" s="858"/>
      <c r="DO118" s="858"/>
      <c r="DP118" s="859"/>
      <c r="DQ118" s="860" t="s">
        <v>435</v>
      </c>
      <c r="DR118" s="858"/>
      <c r="DS118" s="858"/>
      <c r="DT118" s="858"/>
      <c r="DU118" s="859"/>
      <c r="DV118" s="905" t="s">
        <v>434</v>
      </c>
      <c r="DW118" s="906"/>
      <c r="DX118" s="906"/>
      <c r="DY118" s="906"/>
      <c r="DZ118" s="907"/>
    </row>
    <row r="119" spans="1:130" s="245" customFormat="1" ht="26.25" customHeight="1">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385</v>
      </c>
      <c r="AB119" s="976"/>
      <c r="AC119" s="976"/>
      <c r="AD119" s="976"/>
      <c r="AE119" s="977"/>
      <c r="AF119" s="978" t="s">
        <v>434</v>
      </c>
      <c r="AG119" s="976"/>
      <c r="AH119" s="976"/>
      <c r="AI119" s="976"/>
      <c r="AJ119" s="977"/>
      <c r="AK119" s="978" t="s">
        <v>129</v>
      </c>
      <c r="AL119" s="976"/>
      <c r="AM119" s="976"/>
      <c r="AN119" s="976"/>
      <c r="AO119" s="977"/>
      <c r="AP119" s="979" t="s">
        <v>385</v>
      </c>
      <c r="AQ119" s="980"/>
      <c r="AR119" s="980"/>
      <c r="AS119" s="980"/>
      <c r="AT119" s="981"/>
      <c r="AU119" s="1019"/>
      <c r="AV119" s="1020"/>
      <c r="AW119" s="1020"/>
      <c r="AX119" s="1020"/>
      <c r="AY119" s="1020"/>
      <c r="AZ119" s="276" t="s">
        <v>186</v>
      </c>
      <c r="BA119" s="276"/>
      <c r="BB119" s="276"/>
      <c r="BC119" s="276"/>
      <c r="BD119" s="276"/>
      <c r="BE119" s="276"/>
      <c r="BF119" s="276"/>
      <c r="BG119" s="276"/>
      <c r="BH119" s="276"/>
      <c r="BI119" s="276"/>
      <c r="BJ119" s="276"/>
      <c r="BK119" s="276"/>
      <c r="BL119" s="276"/>
      <c r="BM119" s="276"/>
      <c r="BN119" s="276"/>
      <c r="BO119" s="958" t="s">
        <v>464</v>
      </c>
      <c r="BP119" s="959"/>
      <c r="BQ119" s="963">
        <v>5695925</v>
      </c>
      <c r="BR119" s="926"/>
      <c r="BS119" s="926"/>
      <c r="BT119" s="926"/>
      <c r="BU119" s="926"/>
      <c r="BV119" s="926">
        <v>6128510</v>
      </c>
      <c r="BW119" s="926"/>
      <c r="BX119" s="926"/>
      <c r="BY119" s="926"/>
      <c r="BZ119" s="926"/>
      <c r="CA119" s="926">
        <v>5706500</v>
      </c>
      <c r="CB119" s="926"/>
      <c r="CC119" s="926"/>
      <c r="CD119" s="926"/>
      <c r="CE119" s="926"/>
      <c r="CF119" s="824"/>
      <c r="CG119" s="825"/>
      <c r="CH119" s="825"/>
      <c r="CI119" s="825"/>
      <c r="CJ119" s="915"/>
      <c r="CK119" s="1013"/>
      <c r="CL119" s="901"/>
      <c r="CM119" s="919" t="s">
        <v>465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263165</v>
      </c>
      <c r="DH119" s="841"/>
      <c r="DI119" s="841"/>
      <c r="DJ119" s="841"/>
      <c r="DK119" s="842"/>
      <c r="DL119" s="843">
        <v>283320</v>
      </c>
      <c r="DM119" s="841"/>
      <c r="DN119" s="841"/>
      <c r="DO119" s="841"/>
      <c r="DP119" s="842"/>
      <c r="DQ119" s="843">
        <v>212783</v>
      </c>
      <c r="DR119" s="841"/>
      <c r="DS119" s="841"/>
      <c r="DT119" s="841"/>
      <c r="DU119" s="842"/>
      <c r="DV119" s="929">
        <v>9.6</v>
      </c>
      <c r="DW119" s="930"/>
      <c r="DX119" s="930"/>
      <c r="DY119" s="930"/>
      <c r="DZ119" s="931"/>
    </row>
    <row r="120" spans="1:130" s="245" customFormat="1" ht="26.25" customHeight="1">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433</v>
      </c>
      <c r="AB120" s="858"/>
      <c r="AC120" s="858"/>
      <c r="AD120" s="858"/>
      <c r="AE120" s="859"/>
      <c r="AF120" s="860" t="s">
        <v>437</v>
      </c>
      <c r="AG120" s="858"/>
      <c r="AH120" s="858"/>
      <c r="AI120" s="858"/>
      <c r="AJ120" s="859"/>
      <c r="AK120" s="860" t="s">
        <v>435</v>
      </c>
      <c r="AL120" s="858"/>
      <c r="AM120" s="858"/>
      <c r="AN120" s="858"/>
      <c r="AO120" s="859"/>
      <c r="AP120" s="905" t="s">
        <v>129</v>
      </c>
      <c r="AQ120" s="906"/>
      <c r="AR120" s="906"/>
      <c r="AS120" s="906"/>
      <c r="AT120" s="907"/>
      <c r="AU120" s="964" t="s">
        <v>466</v>
      </c>
      <c r="AV120" s="965"/>
      <c r="AW120" s="965"/>
      <c r="AX120" s="965"/>
      <c r="AY120" s="966"/>
      <c r="AZ120" s="941" t="s">
        <v>467</v>
      </c>
      <c r="BA120" s="886"/>
      <c r="BB120" s="886"/>
      <c r="BC120" s="886"/>
      <c r="BD120" s="886"/>
      <c r="BE120" s="886"/>
      <c r="BF120" s="886"/>
      <c r="BG120" s="886"/>
      <c r="BH120" s="886"/>
      <c r="BI120" s="886"/>
      <c r="BJ120" s="886"/>
      <c r="BK120" s="886"/>
      <c r="BL120" s="886"/>
      <c r="BM120" s="886"/>
      <c r="BN120" s="886"/>
      <c r="BO120" s="886"/>
      <c r="BP120" s="887"/>
      <c r="BQ120" s="942">
        <v>5439547</v>
      </c>
      <c r="BR120" s="923"/>
      <c r="BS120" s="923"/>
      <c r="BT120" s="923"/>
      <c r="BU120" s="923"/>
      <c r="BV120" s="923">
        <v>5464126</v>
      </c>
      <c r="BW120" s="923"/>
      <c r="BX120" s="923"/>
      <c r="BY120" s="923"/>
      <c r="BZ120" s="923"/>
      <c r="CA120" s="923">
        <v>5427859</v>
      </c>
      <c r="CB120" s="923"/>
      <c r="CC120" s="923"/>
      <c r="CD120" s="923"/>
      <c r="CE120" s="923"/>
      <c r="CF120" s="947">
        <v>244.2</v>
      </c>
      <c r="CG120" s="948"/>
      <c r="CH120" s="948"/>
      <c r="CI120" s="948"/>
      <c r="CJ120" s="948"/>
      <c r="CK120" s="949" t="s">
        <v>468</v>
      </c>
      <c r="CL120" s="933"/>
      <c r="CM120" s="933"/>
      <c r="CN120" s="933"/>
      <c r="CO120" s="934"/>
      <c r="CP120" s="953" t="s">
        <v>469</v>
      </c>
      <c r="CQ120" s="954"/>
      <c r="CR120" s="954"/>
      <c r="CS120" s="954"/>
      <c r="CT120" s="954"/>
      <c r="CU120" s="954"/>
      <c r="CV120" s="954"/>
      <c r="CW120" s="954"/>
      <c r="CX120" s="954"/>
      <c r="CY120" s="954"/>
      <c r="CZ120" s="954"/>
      <c r="DA120" s="954"/>
      <c r="DB120" s="954"/>
      <c r="DC120" s="954"/>
      <c r="DD120" s="954"/>
      <c r="DE120" s="954"/>
      <c r="DF120" s="955"/>
      <c r="DG120" s="942">
        <v>399147</v>
      </c>
      <c r="DH120" s="923"/>
      <c r="DI120" s="923"/>
      <c r="DJ120" s="923"/>
      <c r="DK120" s="923"/>
      <c r="DL120" s="923">
        <v>404960</v>
      </c>
      <c r="DM120" s="923"/>
      <c r="DN120" s="923"/>
      <c r="DO120" s="923"/>
      <c r="DP120" s="923"/>
      <c r="DQ120" s="923">
        <v>436966</v>
      </c>
      <c r="DR120" s="923"/>
      <c r="DS120" s="923"/>
      <c r="DT120" s="923"/>
      <c r="DU120" s="923"/>
      <c r="DV120" s="924">
        <v>19.7</v>
      </c>
      <c r="DW120" s="924"/>
      <c r="DX120" s="924"/>
      <c r="DY120" s="924"/>
      <c r="DZ120" s="925"/>
    </row>
    <row r="121" spans="1:130" s="245" customFormat="1" ht="26.25" customHeight="1">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443</v>
      </c>
      <c r="AB121" s="858"/>
      <c r="AC121" s="858"/>
      <c r="AD121" s="858"/>
      <c r="AE121" s="859"/>
      <c r="AF121" s="860" t="s">
        <v>437</v>
      </c>
      <c r="AG121" s="858"/>
      <c r="AH121" s="858"/>
      <c r="AI121" s="858"/>
      <c r="AJ121" s="859"/>
      <c r="AK121" s="860" t="s">
        <v>437</v>
      </c>
      <c r="AL121" s="858"/>
      <c r="AM121" s="858"/>
      <c r="AN121" s="858"/>
      <c r="AO121" s="859"/>
      <c r="AP121" s="905" t="s">
        <v>129</v>
      </c>
      <c r="AQ121" s="906"/>
      <c r="AR121" s="906"/>
      <c r="AS121" s="906"/>
      <c r="AT121" s="907"/>
      <c r="AU121" s="967"/>
      <c r="AV121" s="968"/>
      <c r="AW121" s="968"/>
      <c r="AX121" s="968"/>
      <c r="AY121" s="969"/>
      <c r="AZ121" s="893" t="s">
        <v>471</v>
      </c>
      <c r="BA121" s="828"/>
      <c r="BB121" s="828"/>
      <c r="BC121" s="828"/>
      <c r="BD121" s="828"/>
      <c r="BE121" s="828"/>
      <c r="BF121" s="828"/>
      <c r="BG121" s="828"/>
      <c r="BH121" s="828"/>
      <c r="BI121" s="828"/>
      <c r="BJ121" s="828"/>
      <c r="BK121" s="828"/>
      <c r="BL121" s="828"/>
      <c r="BM121" s="828"/>
      <c r="BN121" s="828"/>
      <c r="BO121" s="828"/>
      <c r="BP121" s="829"/>
      <c r="BQ121" s="894">
        <v>113400</v>
      </c>
      <c r="BR121" s="895"/>
      <c r="BS121" s="895"/>
      <c r="BT121" s="895"/>
      <c r="BU121" s="895"/>
      <c r="BV121" s="895">
        <v>89100</v>
      </c>
      <c r="BW121" s="895"/>
      <c r="BX121" s="895"/>
      <c r="BY121" s="895"/>
      <c r="BZ121" s="895"/>
      <c r="CA121" s="895">
        <v>72900</v>
      </c>
      <c r="CB121" s="895"/>
      <c r="CC121" s="895"/>
      <c r="CD121" s="895"/>
      <c r="CE121" s="895"/>
      <c r="CF121" s="956">
        <v>3.3</v>
      </c>
      <c r="CG121" s="957"/>
      <c r="CH121" s="957"/>
      <c r="CI121" s="957"/>
      <c r="CJ121" s="957"/>
      <c r="CK121" s="950"/>
      <c r="CL121" s="936"/>
      <c r="CM121" s="936"/>
      <c r="CN121" s="936"/>
      <c r="CO121" s="937"/>
      <c r="CP121" s="916" t="s">
        <v>401</v>
      </c>
      <c r="CQ121" s="917"/>
      <c r="CR121" s="917"/>
      <c r="CS121" s="917"/>
      <c r="CT121" s="917"/>
      <c r="CU121" s="917"/>
      <c r="CV121" s="917"/>
      <c r="CW121" s="917"/>
      <c r="CX121" s="917"/>
      <c r="CY121" s="917"/>
      <c r="CZ121" s="917"/>
      <c r="DA121" s="917"/>
      <c r="DB121" s="917"/>
      <c r="DC121" s="917"/>
      <c r="DD121" s="917"/>
      <c r="DE121" s="917"/>
      <c r="DF121" s="918"/>
      <c r="DG121" s="894">
        <v>36104</v>
      </c>
      <c r="DH121" s="895"/>
      <c r="DI121" s="895"/>
      <c r="DJ121" s="895"/>
      <c r="DK121" s="895"/>
      <c r="DL121" s="895">
        <v>35676</v>
      </c>
      <c r="DM121" s="895"/>
      <c r="DN121" s="895"/>
      <c r="DO121" s="895"/>
      <c r="DP121" s="895"/>
      <c r="DQ121" s="895">
        <v>41197</v>
      </c>
      <c r="DR121" s="895"/>
      <c r="DS121" s="895"/>
      <c r="DT121" s="895"/>
      <c r="DU121" s="895"/>
      <c r="DV121" s="872">
        <v>1.9</v>
      </c>
      <c r="DW121" s="872"/>
      <c r="DX121" s="872"/>
      <c r="DY121" s="872"/>
      <c r="DZ121" s="873"/>
    </row>
    <row r="122" spans="1:130" s="245" customFormat="1" ht="26.25" customHeight="1">
      <c r="A122" s="898"/>
      <c r="B122" s="899"/>
      <c r="C122" s="902" t="s">
        <v>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432</v>
      </c>
      <c r="AB122" s="858"/>
      <c r="AC122" s="858"/>
      <c r="AD122" s="858"/>
      <c r="AE122" s="859"/>
      <c r="AF122" s="860" t="s">
        <v>434</v>
      </c>
      <c r="AG122" s="858"/>
      <c r="AH122" s="858"/>
      <c r="AI122" s="858"/>
      <c r="AJ122" s="859"/>
      <c r="AK122" s="860" t="s">
        <v>433</v>
      </c>
      <c r="AL122" s="858"/>
      <c r="AM122" s="858"/>
      <c r="AN122" s="858"/>
      <c r="AO122" s="859"/>
      <c r="AP122" s="905" t="s">
        <v>433</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4098008</v>
      </c>
      <c r="BR122" s="926"/>
      <c r="BS122" s="926"/>
      <c r="BT122" s="926"/>
      <c r="BU122" s="926"/>
      <c r="BV122" s="926">
        <v>4377815</v>
      </c>
      <c r="BW122" s="926"/>
      <c r="BX122" s="926"/>
      <c r="BY122" s="926"/>
      <c r="BZ122" s="926"/>
      <c r="CA122" s="926">
        <v>4199799</v>
      </c>
      <c r="CB122" s="926"/>
      <c r="CC122" s="926"/>
      <c r="CD122" s="926"/>
      <c r="CE122" s="926"/>
      <c r="CF122" s="927">
        <v>189</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v>58895</v>
      </c>
      <c r="DH122" s="895"/>
      <c r="DI122" s="895"/>
      <c r="DJ122" s="895"/>
      <c r="DK122" s="895"/>
      <c r="DL122" s="895">
        <v>51505</v>
      </c>
      <c r="DM122" s="895"/>
      <c r="DN122" s="895"/>
      <c r="DO122" s="895"/>
      <c r="DP122" s="895"/>
      <c r="DQ122" s="895">
        <v>40824</v>
      </c>
      <c r="DR122" s="895"/>
      <c r="DS122" s="895"/>
      <c r="DT122" s="895"/>
      <c r="DU122" s="895"/>
      <c r="DV122" s="872">
        <v>1.8</v>
      </c>
      <c r="DW122" s="872"/>
      <c r="DX122" s="872"/>
      <c r="DY122" s="872"/>
      <c r="DZ122" s="873"/>
    </row>
    <row r="123" spans="1:130" s="245" customFormat="1" ht="26.25" customHeight="1">
      <c r="A123" s="898"/>
      <c r="B123" s="899"/>
      <c r="C123" s="902" t="s">
        <v>458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437</v>
      </c>
      <c r="AB123" s="858"/>
      <c r="AC123" s="858"/>
      <c r="AD123" s="858"/>
      <c r="AE123" s="859"/>
      <c r="AF123" s="860" t="s">
        <v>385</v>
      </c>
      <c r="AG123" s="858"/>
      <c r="AH123" s="858"/>
      <c r="AI123" s="858"/>
      <c r="AJ123" s="859"/>
      <c r="AK123" s="860" t="s">
        <v>433</v>
      </c>
      <c r="AL123" s="858"/>
      <c r="AM123" s="858"/>
      <c r="AN123" s="858"/>
      <c r="AO123" s="859"/>
      <c r="AP123" s="905" t="s">
        <v>433</v>
      </c>
      <c r="AQ123" s="906"/>
      <c r="AR123" s="906"/>
      <c r="AS123" s="906"/>
      <c r="AT123" s="907"/>
      <c r="AU123" s="970"/>
      <c r="AV123" s="971"/>
      <c r="AW123" s="971"/>
      <c r="AX123" s="971"/>
      <c r="AY123" s="971"/>
      <c r="AZ123" s="276" t="s">
        <v>186</v>
      </c>
      <c r="BA123" s="276"/>
      <c r="BB123" s="276"/>
      <c r="BC123" s="276"/>
      <c r="BD123" s="276"/>
      <c r="BE123" s="276"/>
      <c r="BF123" s="276"/>
      <c r="BG123" s="276"/>
      <c r="BH123" s="276"/>
      <c r="BI123" s="276"/>
      <c r="BJ123" s="276"/>
      <c r="BK123" s="276"/>
      <c r="BL123" s="276"/>
      <c r="BM123" s="276"/>
      <c r="BN123" s="276"/>
      <c r="BO123" s="958" t="s">
        <v>474</v>
      </c>
      <c r="BP123" s="959"/>
      <c r="BQ123" s="913">
        <v>9650955</v>
      </c>
      <c r="BR123" s="914"/>
      <c r="BS123" s="914"/>
      <c r="BT123" s="914"/>
      <c r="BU123" s="914"/>
      <c r="BV123" s="914">
        <v>9931041</v>
      </c>
      <c r="BW123" s="914"/>
      <c r="BX123" s="914"/>
      <c r="BY123" s="914"/>
      <c r="BZ123" s="914"/>
      <c r="CA123" s="914">
        <v>9700558</v>
      </c>
      <c r="CB123" s="914"/>
      <c r="CC123" s="914"/>
      <c r="CD123" s="914"/>
      <c r="CE123" s="914"/>
      <c r="CF123" s="824"/>
      <c r="CG123" s="825"/>
      <c r="CH123" s="825"/>
      <c r="CI123" s="825"/>
      <c r="CJ123" s="915"/>
      <c r="CK123" s="950"/>
      <c r="CL123" s="936"/>
      <c r="CM123" s="936"/>
      <c r="CN123" s="936"/>
      <c r="CO123" s="937"/>
      <c r="CP123" s="916" t="s">
        <v>475</v>
      </c>
      <c r="CQ123" s="917"/>
      <c r="CR123" s="917"/>
      <c r="CS123" s="917"/>
      <c r="CT123" s="917"/>
      <c r="CU123" s="917"/>
      <c r="CV123" s="917"/>
      <c r="CW123" s="917"/>
      <c r="CX123" s="917"/>
      <c r="CY123" s="917"/>
      <c r="CZ123" s="917"/>
      <c r="DA123" s="917"/>
      <c r="DB123" s="917"/>
      <c r="DC123" s="917"/>
      <c r="DD123" s="917"/>
      <c r="DE123" s="917"/>
      <c r="DF123" s="918"/>
      <c r="DG123" s="857" t="s">
        <v>437</v>
      </c>
      <c r="DH123" s="858"/>
      <c r="DI123" s="858"/>
      <c r="DJ123" s="858"/>
      <c r="DK123" s="859"/>
      <c r="DL123" s="860" t="s">
        <v>434</v>
      </c>
      <c r="DM123" s="858"/>
      <c r="DN123" s="858"/>
      <c r="DO123" s="858"/>
      <c r="DP123" s="859"/>
      <c r="DQ123" s="860" t="s">
        <v>129</v>
      </c>
      <c r="DR123" s="858"/>
      <c r="DS123" s="858"/>
      <c r="DT123" s="858"/>
      <c r="DU123" s="859"/>
      <c r="DV123" s="905" t="s">
        <v>129</v>
      </c>
      <c r="DW123" s="906"/>
      <c r="DX123" s="906"/>
      <c r="DY123" s="906"/>
      <c r="DZ123" s="907"/>
    </row>
    <row r="124" spans="1:130" s="245" customFormat="1" ht="26.25" customHeight="1" thickBot="1">
      <c r="A124" s="898"/>
      <c r="B124" s="899"/>
      <c r="C124" s="902" t="s">
        <v>461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434</v>
      </c>
      <c r="AB124" s="858"/>
      <c r="AC124" s="858"/>
      <c r="AD124" s="858"/>
      <c r="AE124" s="859"/>
      <c r="AF124" s="860" t="s">
        <v>434</v>
      </c>
      <c r="AG124" s="858"/>
      <c r="AH124" s="858"/>
      <c r="AI124" s="858"/>
      <c r="AJ124" s="859"/>
      <c r="AK124" s="860" t="s">
        <v>385</v>
      </c>
      <c r="AL124" s="858"/>
      <c r="AM124" s="858"/>
      <c r="AN124" s="858"/>
      <c r="AO124" s="859"/>
      <c r="AP124" s="905" t="s">
        <v>129</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434</v>
      </c>
      <c r="BR124" s="912"/>
      <c r="BS124" s="912"/>
      <c r="BT124" s="912"/>
      <c r="BU124" s="912"/>
      <c r="BV124" s="912" t="s">
        <v>437</v>
      </c>
      <c r="BW124" s="912"/>
      <c r="BX124" s="912"/>
      <c r="BY124" s="912"/>
      <c r="BZ124" s="912"/>
      <c r="CA124" s="912" t="s">
        <v>434</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434</v>
      </c>
      <c r="DH124" s="841"/>
      <c r="DI124" s="841"/>
      <c r="DJ124" s="841"/>
      <c r="DK124" s="842"/>
      <c r="DL124" s="843" t="s">
        <v>385</v>
      </c>
      <c r="DM124" s="841"/>
      <c r="DN124" s="841"/>
      <c r="DO124" s="841"/>
      <c r="DP124" s="842"/>
      <c r="DQ124" s="843" t="s">
        <v>433</v>
      </c>
      <c r="DR124" s="841"/>
      <c r="DS124" s="841"/>
      <c r="DT124" s="841"/>
      <c r="DU124" s="842"/>
      <c r="DV124" s="929" t="s">
        <v>433</v>
      </c>
      <c r="DW124" s="930"/>
      <c r="DX124" s="930"/>
      <c r="DY124" s="930"/>
      <c r="DZ124" s="931"/>
    </row>
    <row r="125" spans="1:130" s="245" customFormat="1" ht="26.25" customHeight="1">
      <c r="A125" s="898"/>
      <c r="B125" s="899"/>
      <c r="C125" s="902" t="s">
        <v>463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433</v>
      </c>
      <c r="AB125" s="858"/>
      <c r="AC125" s="858"/>
      <c r="AD125" s="858"/>
      <c r="AE125" s="859"/>
      <c r="AF125" s="860" t="s">
        <v>432</v>
      </c>
      <c r="AG125" s="858"/>
      <c r="AH125" s="858"/>
      <c r="AI125" s="858"/>
      <c r="AJ125" s="859"/>
      <c r="AK125" s="860" t="s">
        <v>432</v>
      </c>
      <c r="AL125" s="858"/>
      <c r="AM125" s="858"/>
      <c r="AN125" s="858"/>
      <c r="AO125" s="859"/>
      <c r="AP125" s="905" t="s">
        <v>432</v>
      </c>
      <c r="AQ125" s="906"/>
      <c r="AR125" s="906"/>
      <c r="AS125" s="906"/>
      <c r="AT125" s="907"/>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433</v>
      </c>
      <c r="DM125" s="923"/>
      <c r="DN125" s="923"/>
      <c r="DO125" s="923"/>
      <c r="DP125" s="923"/>
      <c r="DQ125" s="923" t="s">
        <v>434</v>
      </c>
      <c r="DR125" s="923"/>
      <c r="DS125" s="923"/>
      <c r="DT125" s="923"/>
      <c r="DU125" s="923"/>
      <c r="DV125" s="924" t="s">
        <v>433</v>
      </c>
      <c r="DW125" s="924"/>
      <c r="DX125" s="924"/>
      <c r="DY125" s="924"/>
      <c r="DZ125" s="925"/>
    </row>
    <row r="126" spans="1:130" s="245" customFormat="1" ht="26.25" customHeight="1" thickBot="1">
      <c r="A126" s="898"/>
      <c r="B126" s="899"/>
      <c r="C126" s="902" t="s">
        <v>465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409</v>
      </c>
      <c r="AB126" s="858"/>
      <c r="AC126" s="858"/>
      <c r="AD126" s="858"/>
      <c r="AE126" s="859"/>
      <c r="AF126" s="860">
        <v>4849</v>
      </c>
      <c r="AG126" s="858"/>
      <c r="AH126" s="858"/>
      <c r="AI126" s="858"/>
      <c r="AJ126" s="859"/>
      <c r="AK126" s="860">
        <v>8203</v>
      </c>
      <c r="AL126" s="858"/>
      <c r="AM126" s="858"/>
      <c r="AN126" s="858"/>
      <c r="AO126" s="859"/>
      <c r="AP126" s="905">
        <v>0.4</v>
      </c>
      <c r="AQ126" s="906"/>
      <c r="AR126" s="906"/>
      <c r="AS126" s="906"/>
      <c r="AT126" s="907"/>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433</v>
      </c>
      <c r="DH126" s="895"/>
      <c r="DI126" s="895"/>
      <c r="DJ126" s="895"/>
      <c r="DK126" s="895"/>
      <c r="DL126" s="895" t="s">
        <v>385</v>
      </c>
      <c r="DM126" s="895"/>
      <c r="DN126" s="895"/>
      <c r="DO126" s="895"/>
      <c r="DP126" s="895"/>
      <c r="DQ126" s="895" t="s">
        <v>433</v>
      </c>
      <c r="DR126" s="895"/>
      <c r="DS126" s="895"/>
      <c r="DT126" s="895"/>
      <c r="DU126" s="895"/>
      <c r="DV126" s="872" t="s">
        <v>385</v>
      </c>
      <c r="DW126" s="872"/>
      <c r="DX126" s="872"/>
      <c r="DY126" s="872"/>
      <c r="DZ126" s="873"/>
    </row>
    <row r="127" spans="1:130" s="245" customFormat="1" ht="26.25" customHeight="1">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857</v>
      </c>
      <c r="AB127" s="858"/>
      <c r="AC127" s="858"/>
      <c r="AD127" s="858"/>
      <c r="AE127" s="859"/>
      <c r="AF127" s="860">
        <v>713</v>
      </c>
      <c r="AG127" s="858"/>
      <c r="AH127" s="858"/>
      <c r="AI127" s="858"/>
      <c r="AJ127" s="859"/>
      <c r="AK127" s="860">
        <v>558</v>
      </c>
      <c r="AL127" s="858"/>
      <c r="AM127" s="858"/>
      <c r="AN127" s="858"/>
      <c r="AO127" s="859"/>
      <c r="AP127" s="905">
        <v>0</v>
      </c>
      <c r="AQ127" s="906"/>
      <c r="AR127" s="906"/>
      <c r="AS127" s="906"/>
      <c r="AT127" s="907"/>
      <c r="AU127" s="281"/>
      <c r="AV127" s="281"/>
      <c r="AW127" s="281"/>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1"/>
      <c r="CB127" s="281"/>
      <c r="CC127" s="281"/>
      <c r="CD127" s="282"/>
      <c r="CE127" s="282"/>
      <c r="CF127" s="282"/>
      <c r="CG127" s="279"/>
      <c r="CH127" s="279"/>
      <c r="CI127" s="279"/>
      <c r="CJ127" s="280"/>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433</v>
      </c>
      <c r="DH127" s="895"/>
      <c r="DI127" s="895"/>
      <c r="DJ127" s="895"/>
      <c r="DK127" s="895"/>
      <c r="DL127" s="895" t="s">
        <v>129</v>
      </c>
      <c r="DM127" s="895"/>
      <c r="DN127" s="895"/>
      <c r="DO127" s="895"/>
      <c r="DP127" s="895"/>
      <c r="DQ127" s="895" t="s">
        <v>434</v>
      </c>
      <c r="DR127" s="895"/>
      <c r="DS127" s="895"/>
      <c r="DT127" s="895"/>
      <c r="DU127" s="895"/>
      <c r="DV127" s="872" t="s">
        <v>433</v>
      </c>
      <c r="DW127" s="872"/>
      <c r="DX127" s="872"/>
      <c r="DY127" s="872"/>
      <c r="DZ127" s="873"/>
    </row>
    <row r="128" spans="1:130" s="245" customFormat="1" ht="26.25" customHeight="1" thickBot="1">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16200</v>
      </c>
      <c r="AB128" s="879"/>
      <c r="AC128" s="879"/>
      <c r="AD128" s="879"/>
      <c r="AE128" s="880"/>
      <c r="AF128" s="881">
        <v>16200</v>
      </c>
      <c r="AG128" s="879"/>
      <c r="AH128" s="879"/>
      <c r="AI128" s="879"/>
      <c r="AJ128" s="880"/>
      <c r="AK128" s="881">
        <v>16200</v>
      </c>
      <c r="AL128" s="879"/>
      <c r="AM128" s="879"/>
      <c r="AN128" s="879"/>
      <c r="AO128" s="880"/>
      <c r="AP128" s="882"/>
      <c r="AQ128" s="883"/>
      <c r="AR128" s="883"/>
      <c r="AS128" s="883"/>
      <c r="AT128" s="884"/>
      <c r="AU128" s="281"/>
      <c r="AV128" s="281"/>
      <c r="AW128" s="281"/>
      <c r="AX128" s="885" t="s">
        <v>489</v>
      </c>
      <c r="AY128" s="886"/>
      <c r="AZ128" s="886"/>
      <c r="BA128" s="886"/>
      <c r="BB128" s="886"/>
      <c r="BC128" s="886"/>
      <c r="BD128" s="886"/>
      <c r="BE128" s="887"/>
      <c r="BF128" s="864" t="s">
        <v>432</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2"/>
      <c r="CB128" s="282"/>
      <c r="CC128" s="282"/>
      <c r="CD128" s="282"/>
      <c r="CE128" s="282"/>
      <c r="CF128" s="282"/>
      <c r="CG128" s="279"/>
      <c r="CH128" s="279"/>
      <c r="CI128" s="279"/>
      <c r="CJ128" s="280"/>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t="s">
        <v>432</v>
      </c>
      <c r="DH128" s="869"/>
      <c r="DI128" s="869"/>
      <c r="DJ128" s="869"/>
      <c r="DK128" s="869"/>
      <c r="DL128" s="869" t="s">
        <v>129</v>
      </c>
      <c r="DM128" s="869"/>
      <c r="DN128" s="869"/>
      <c r="DO128" s="869"/>
      <c r="DP128" s="869"/>
      <c r="DQ128" s="869" t="s">
        <v>491</v>
      </c>
      <c r="DR128" s="869"/>
      <c r="DS128" s="869"/>
      <c r="DT128" s="869"/>
      <c r="DU128" s="869"/>
      <c r="DV128" s="870" t="s">
        <v>492</v>
      </c>
      <c r="DW128" s="870"/>
      <c r="DX128" s="870"/>
      <c r="DY128" s="870"/>
      <c r="DZ128" s="871"/>
    </row>
    <row r="129" spans="1:131" s="245"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493</v>
      </c>
      <c r="X129" s="855"/>
      <c r="Y129" s="855"/>
      <c r="Z129" s="856"/>
      <c r="AA129" s="857">
        <v>2895026</v>
      </c>
      <c r="AB129" s="858"/>
      <c r="AC129" s="858"/>
      <c r="AD129" s="858"/>
      <c r="AE129" s="859"/>
      <c r="AF129" s="860">
        <v>2787742</v>
      </c>
      <c r="AG129" s="858"/>
      <c r="AH129" s="858"/>
      <c r="AI129" s="858"/>
      <c r="AJ129" s="859"/>
      <c r="AK129" s="860">
        <v>2787753</v>
      </c>
      <c r="AL129" s="858"/>
      <c r="AM129" s="858"/>
      <c r="AN129" s="858"/>
      <c r="AO129" s="859"/>
      <c r="AP129" s="861"/>
      <c r="AQ129" s="862"/>
      <c r="AR129" s="862"/>
      <c r="AS129" s="862"/>
      <c r="AT129" s="863"/>
      <c r="AU129" s="283"/>
      <c r="AV129" s="283"/>
      <c r="AW129" s="283"/>
      <c r="AX129" s="827" t="s">
        <v>494</v>
      </c>
      <c r="AY129" s="828"/>
      <c r="AZ129" s="828"/>
      <c r="BA129" s="828"/>
      <c r="BB129" s="828"/>
      <c r="BC129" s="828"/>
      <c r="BD129" s="828"/>
      <c r="BE129" s="829"/>
      <c r="BF129" s="847" t="s">
        <v>495</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c r="A130" s="852" t="s">
        <v>496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497</v>
      </c>
      <c r="X130" s="855"/>
      <c r="Y130" s="855"/>
      <c r="Z130" s="856"/>
      <c r="AA130" s="857">
        <v>579272</v>
      </c>
      <c r="AB130" s="858"/>
      <c r="AC130" s="858"/>
      <c r="AD130" s="858"/>
      <c r="AE130" s="859"/>
      <c r="AF130" s="860">
        <v>531500</v>
      </c>
      <c r="AG130" s="858"/>
      <c r="AH130" s="858"/>
      <c r="AI130" s="858"/>
      <c r="AJ130" s="859"/>
      <c r="AK130" s="860">
        <v>565070</v>
      </c>
      <c r="AL130" s="858"/>
      <c r="AM130" s="858"/>
      <c r="AN130" s="858"/>
      <c r="AO130" s="859"/>
      <c r="AP130" s="861"/>
      <c r="AQ130" s="862"/>
      <c r="AR130" s="862"/>
      <c r="AS130" s="862"/>
      <c r="AT130" s="863"/>
      <c r="AU130" s="283"/>
      <c r="AV130" s="283"/>
      <c r="AW130" s="283"/>
      <c r="AX130" s="827" t="s">
        <v>498</v>
      </c>
      <c r="AY130" s="828"/>
      <c r="AZ130" s="828"/>
      <c r="BA130" s="828"/>
      <c r="BB130" s="828"/>
      <c r="BC130" s="828"/>
      <c r="BD130" s="828"/>
      <c r="BE130" s="829"/>
      <c r="BF130" s="830">
        <v>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499</v>
      </c>
      <c r="X131" s="838"/>
      <c r="Y131" s="838"/>
      <c r="Z131" s="839"/>
      <c r="AA131" s="840">
        <v>2315754</v>
      </c>
      <c r="AB131" s="841"/>
      <c r="AC131" s="841"/>
      <c r="AD131" s="841"/>
      <c r="AE131" s="842"/>
      <c r="AF131" s="843">
        <v>2256242</v>
      </c>
      <c r="AG131" s="841"/>
      <c r="AH131" s="841"/>
      <c r="AI131" s="841"/>
      <c r="AJ131" s="842"/>
      <c r="AK131" s="843">
        <v>2222683</v>
      </c>
      <c r="AL131" s="841"/>
      <c r="AM131" s="841"/>
      <c r="AN131" s="841"/>
      <c r="AO131" s="842"/>
      <c r="AP131" s="844"/>
      <c r="AQ131" s="845"/>
      <c r="AR131" s="845"/>
      <c r="AS131" s="845"/>
      <c r="AT131" s="846"/>
      <c r="AU131" s="283"/>
      <c r="AV131" s="283"/>
      <c r="AW131" s="283"/>
      <c r="AX131" s="805" t="s">
        <v>500</v>
      </c>
      <c r="AY131" s="806"/>
      <c r="AZ131" s="806"/>
      <c r="BA131" s="806"/>
      <c r="BB131" s="806"/>
      <c r="BC131" s="806"/>
      <c r="BD131" s="806"/>
      <c r="BE131" s="807"/>
      <c r="BF131" s="808" t="s">
        <v>129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c r="A132" s="814" t="s">
        <v>501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502</v>
      </c>
      <c r="W132" s="818"/>
      <c r="X132" s="818"/>
      <c r="Y132" s="818"/>
      <c r="Z132" s="819"/>
      <c r="AA132" s="820">
        <v>7.928173718</v>
      </c>
      <c r="AB132" s="821"/>
      <c r="AC132" s="821"/>
      <c r="AD132" s="821"/>
      <c r="AE132" s="822"/>
      <c r="AF132" s="823">
        <v>8.9553780140000008</v>
      </c>
      <c r="AG132" s="821"/>
      <c r="AH132" s="821"/>
      <c r="AI132" s="821"/>
      <c r="AJ132" s="822"/>
      <c r="AK132" s="823">
        <v>10.153269720000001</v>
      </c>
      <c r="AL132" s="821"/>
      <c r="AM132" s="821"/>
      <c r="AN132" s="821"/>
      <c r="AO132" s="822"/>
      <c r="AP132" s="824"/>
      <c r="AQ132" s="825"/>
      <c r="AR132" s="825"/>
      <c r="AS132" s="825"/>
      <c r="AT132" s="826"/>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503</v>
      </c>
      <c r="W133" s="797"/>
      <c r="X133" s="797"/>
      <c r="Y133" s="797"/>
      <c r="Z133" s="798"/>
      <c r="AA133" s="799">
        <v>7.2</v>
      </c>
      <c r="AB133" s="800"/>
      <c r="AC133" s="800"/>
      <c r="AD133" s="800"/>
      <c r="AE133" s="801"/>
      <c r="AF133" s="799">
        <v>7.7</v>
      </c>
      <c r="AG133" s="800"/>
      <c r="AH133" s="800"/>
      <c r="AI133" s="800"/>
      <c r="AJ133" s="801"/>
      <c r="AK133" s="799">
        <v>9</v>
      </c>
      <c r="AL133" s="800"/>
      <c r="AM133" s="800"/>
      <c r="AN133" s="800"/>
      <c r="AO133" s="801"/>
      <c r="AP133" s="802"/>
      <c r="AQ133" s="803"/>
      <c r="AR133" s="803"/>
      <c r="AS133" s="803"/>
      <c r="AT133" s="804"/>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sheetData>
  <sheetProtection algorithmName="SHA-512" hashValue="hvUuqEF2zCsvRKMM/Vr8rWMXQdBwtf9zApn7sCwgcf74jNLZKixTW+YeExMYMeo0jYNr4TYkCY/MuuOyYgvwgQ==" saltValue="ABM/8qRrSLjgsTOJCcVt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10" zoomScaleNormal="85" zoomScaleSheetLayoutView="100" workbookViewId="0">
      <selection activeCell="CQ29" sqref="CQ29"/>
    </sheetView>
  </sheetViews>
  <sheetFormatPr defaultColWidth="0" defaultRowHeight="13.5" customHeight="1" zeroHeight="1"/>
  <cols>
    <col min="1" max="120" width="2.75" style="290" customWidth="1"/>
    <col min="121" max="121" width="0" style="289" hidden="1" customWidth="1"/>
    <col min="122" max="16384" width="9" style="289" hidden="1"/>
  </cols>
  <sheetData>
    <row r="1" spans="1:120">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row r="3" spans="1:120"/>
    <row r="4" spans="1:120"/>
    <row r="5" spans="1:120"/>
    <row r="6" spans="1:120"/>
    <row r="7" spans="1:120"/>
    <row r="8" spans="1:120"/>
    <row r="9" spans="1:120"/>
    <row r="10" spans="1:120"/>
    <row r="11" spans="1:120"/>
    <row r="12" spans="1:120"/>
    <row r="13" spans="1:120"/>
    <row r="14" spans="1:120"/>
    <row r="15" spans="1:120"/>
    <row r="16" spans="1:120">
      <c r="DP16" s="289"/>
    </row>
    <row r="17" spans="119:120">
      <c r="DP17" s="289"/>
    </row>
    <row r="18" spans="119:120"/>
    <row r="19" spans="119:120"/>
    <row r="20" spans="119:120">
      <c r="DO20" s="289"/>
      <c r="DP20" s="289"/>
    </row>
    <row r="21" spans="119:120">
      <c r="DP21" s="289"/>
    </row>
    <row r="22" spans="119:120"/>
    <row r="23" spans="119:120">
      <c r="DO23" s="289"/>
      <c r="DP23" s="289"/>
    </row>
    <row r="24" spans="119:120">
      <c r="DP24" s="289"/>
    </row>
    <row r="25" spans="119:120">
      <c r="DP25" s="289"/>
    </row>
    <row r="26" spans="119:120">
      <c r="DO26" s="289"/>
      <c r="DP26" s="289"/>
    </row>
    <row r="27" spans="119:120"/>
    <row r="28" spans="119:120">
      <c r="DO28" s="289"/>
      <c r="DP28" s="289"/>
    </row>
    <row r="29" spans="119:120">
      <c r="DP29" s="289"/>
    </row>
    <row r="30" spans="119:120"/>
    <row r="31" spans="119:120">
      <c r="DO31" s="289"/>
      <c r="DP31" s="289"/>
    </row>
    <row r="32" spans="119:120"/>
    <row r="33" spans="98:120">
      <c r="DO33" s="289"/>
      <c r="DP33" s="289"/>
    </row>
    <row r="34" spans="98:120">
      <c r="DM34" s="289"/>
    </row>
    <row r="35" spans="98:120">
      <c r="CT35" s="289"/>
      <c r="CU35" s="289"/>
      <c r="CV35" s="289"/>
      <c r="CY35" s="289"/>
      <c r="CZ35" s="289"/>
      <c r="DA35" s="289"/>
      <c r="DD35" s="289"/>
      <c r="DE35" s="289"/>
      <c r="DF35" s="289"/>
      <c r="DI35" s="289"/>
      <c r="DJ35" s="289"/>
      <c r="DK35" s="289"/>
      <c r="DM35" s="289"/>
      <c r="DN35" s="289"/>
      <c r="DO35" s="289"/>
      <c r="DP35" s="289"/>
    </row>
    <row r="36" spans="98:120"/>
    <row r="37" spans="98:120">
      <c r="CW37" s="289"/>
      <c r="DB37" s="289"/>
      <c r="DG37" s="289"/>
      <c r="DL37" s="289"/>
      <c r="DP37" s="289"/>
    </row>
    <row r="38" spans="98:120">
      <c r="CT38" s="289"/>
      <c r="CU38" s="289"/>
      <c r="CV38" s="289"/>
      <c r="CW38" s="289"/>
      <c r="CY38" s="289"/>
      <c r="CZ38" s="289"/>
      <c r="DA38" s="289"/>
      <c r="DB38" s="289"/>
      <c r="DD38" s="289"/>
      <c r="DE38" s="289"/>
      <c r="DF38" s="289"/>
      <c r="DG38" s="289"/>
      <c r="DI38" s="289"/>
      <c r="DJ38" s="289"/>
      <c r="DK38" s="289"/>
      <c r="DL38" s="289"/>
      <c r="DN38" s="289"/>
      <c r="DO38" s="289"/>
      <c r="DP38" s="289"/>
    </row>
    <row r="39" spans="98:120"/>
    <row r="40" spans="98:120"/>
    <row r="41" spans="98:120"/>
    <row r="42" spans="98:120"/>
    <row r="43" spans="98:120"/>
    <row r="44" spans="98:120"/>
    <row r="45" spans="98:120"/>
    <row r="46" spans="98:120"/>
    <row r="47" spans="98:120"/>
    <row r="48" spans="98:120"/>
    <row r="49" spans="22:120">
      <c r="DN49" s="289"/>
      <c r="DO49" s="289"/>
      <c r="DP49" s="28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9"/>
      <c r="CS63" s="289"/>
      <c r="CX63" s="289"/>
      <c r="DC63" s="289"/>
      <c r="DH63" s="289"/>
    </row>
    <row r="64" spans="22:120">
      <c r="V64" s="289"/>
    </row>
    <row r="65" spans="15:120">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c r="Q66" s="289"/>
      <c r="S66" s="289"/>
      <c r="U66" s="289"/>
      <c r="DM66" s="289"/>
    </row>
    <row r="67" spans="15:120">
      <c r="O67" s="289"/>
      <c r="P67" s="289"/>
      <c r="R67" s="289"/>
      <c r="T67" s="289"/>
      <c r="Y67" s="289"/>
      <c r="CT67" s="289"/>
      <c r="CV67" s="289"/>
      <c r="CW67" s="289"/>
      <c r="CY67" s="289"/>
      <c r="DA67" s="289"/>
      <c r="DB67" s="289"/>
      <c r="DD67" s="289"/>
      <c r="DF67" s="289"/>
      <c r="DG67" s="289"/>
      <c r="DI67" s="289"/>
      <c r="DK67" s="289"/>
      <c r="DL67" s="289"/>
      <c r="DN67" s="289"/>
      <c r="DO67" s="289"/>
      <c r="DP67" s="289"/>
    </row>
    <row r="68" spans="15:120"/>
    <row r="69" spans="15:120"/>
    <row r="70" spans="15:120"/>
    <row r="71" spans="15:120"/>
    <row r="72" spans="15:120">
      <c r="DP72" s="289"/>
    </row>
    <row r="73" spans="15:120">
      <c r="DP73" s="28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9"/>
      <c r="CX96" s="289"/>
      <c r="DC96" s="289"/>
      <c r="DH96" s="289"/>
    </row>
    <row r="97" spans="24:120">
      <c r="CS97" s="289"/>
      <c r="CX97" s="289"/>
      <c r="DC97" s="289"/>
      <c r="DH97" s="289"/>
      <c r="DP97" s="290" t="s">
        <v>504</v>
      </c>
    </row>
    <row r="98" spans="24:120" hidden="1">
      <c r="CS98" s="289"/>
      <c r="CX98" s="289"/>
      <c r="DC98" s="289"/>
      <c r="DH98" s="289"/>
    </row>
    <row r="99" spans="24:120" hidden="1">
      <c r="CS99" s="289"/>
      <c r="CX99" s="289"/>
      <c r="DC99" s="289"/>
      <c r="DH99" s="289"/>
    </row>
    <row r="100" spans="24:120" hidden="1"/>
    <row r="101" spans="24:120" ht="12" hidden="1" customHeight="1">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c r="CU102" s="289"/>
      <c r="CZ102" s="289"/>
      <c r="DE102" s="289"/>
      <c r="DJ102" s="289"/>
      <c r="DM102" s="289"/>
    </row>
    <row r="103" spans="24:120" hidden="1">
      <c r="CT103" s="289"/>
      <c r="CV103" s="289"/>
      <c r="CW103" s="289"/>
      <c r="CY103" s="289"/>
      <c r="DA103" s="289"/>
      <c r="DB103" s="289"/>
      <c r="DD103" s="289"/>
      <c r="DF103" s="289"/>
      <c r="DG103" s="289"/>
      <c r="DI103" s="289"/>
      <c r="DK103" s="289"/>
      <c r="DL103" s="289"/>
      <c r="DM103" s="289"/>
      <c r="DN103" s="289"/>
      <c r="DO103" s="289"/>
      <c r="DP103" s="289"/>
    </row>
    <row r="104" spans="24:120" hidden="1">
      <c r="CV104" s="289"/>
      <c r="CW104" s="289"/>
      <c r="DA104" s="289"/>
      <c r="DB104" s="289"/>
      <c r="DF104" s="289"/>
      <c r="DG104" s="289"/>
      <c r="DK104" s="289"/>
      <c r="DL104" s="289"/>
      <c r="DN104" s="289"/>
      <c r="DO104" s="289"/>
      <c r="DP104" s="289"/>
    </row>
    <row r="105" spans="24:120" ht="12.75" hidden="1" customHeight="1"/>
    <row r="106" spans="24:120" hidden="1"/>
    <row r="107" spans="24:120" hidden="1"/>
    <row r="108" spans="24:120" hidden="1"/>
    <row r="109" spans="24:120" hidden="1"/>
    <row r="110" spans="24:120" hidden="1"/>
  </sheetData>
  <sheetProtection algorithmName="SHA-512" hashValue="1VM+QaA6JHZDKq+9z0ECJyNX9sBPo6bq1oKSzJ0faoUayc3Pg3jzB6+QC4fqTZdPj03aMpV97uFYo3Js3ZACBQ==" saltValue="hOezTCSZQNn75XCdWogf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9" zoomScaleNormal="100" zoomScaleSheetLayoutView="55" workbookViewId="0"/>
  </sheetViews>
  <sheetFormatPr defaultColWidth="0" defaultRowHeight="13.5" customHeight="1" zeroHeight="1"/>
  <cols>
    <col min="1" max="116" width="2.625" style="290" customWidth="1"/>
    <col min="117" max="16384" width="9" style="289" hidden="1"/>
  </cols>
  <sheetData>
    <row r="1" spans="2:116">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row r="3" spans="2:116"/>
    <row r="4" spans="2:116">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row r="7" spans="2:116"/>
    <row r="8" spans="2:116"/>
    <row r="9" spans="2:116"/>
    <row r="10" spans="2:116"/>
    <row r="11" spans="2:116"/>
    <row r="12" spans="2:116"/>
    <row r="13" spans="2:116"/>
    <row r="14" spans="2:116"/>
    <row r="15" spans="2:116"/>
    <row r="16" spans="2:116"/>
    <row r="17" spans="9:116"/>
    <row r="18" spans="9:116">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row r="20" spans="9:116"/>
    <row r="21" spans="9:116">
      <c r="DL21" s="289"/>
    </row>
    <row r="22" spans="9:116">
      <c r="DI22" s="289"/>
      <c r="DJ22" s="289"/>
      <c r="DK22" s="289"/>
      <c r="DL22" s="289"/>
    </row>
    <row r="23" spans="9:116">
      <c r="CY23" s="289"/>
      <c r="CZ23" s="289"/>
      <c r="DA23" s="289"/>
      <c r="DB23" s="289"/>
      <c r="DC23" s="289"/>
      <c r="DD23" s="289"/>
      <c r="DE23" s="289"/>
      <c r="DF23" s="289"/>
      <c r="DG23" s="289"/>
      <c r="DH23" s="289"/>
      <c r="DI23" s="289"/>
      <c r="DJ23" s="289"/>
      <c r="DK23" s="289"/>
      <c r="DL23" s="289"/>
    </row>
    <row r="24" spans="9:116"/>
    <row r="25" spans="9:116"/>
    <row r="26" spans="9:116"/>
    <row r="27" spans="9:116"/>
    <row r="28" spans="9:116"/>
    <row r="29" spans="9:116"/>
    <row r="30" spans="9:116"/>
    <row r="31" spans="9:116"/>
    <row r="32" spans="9:116"/>
    <row r="33" spans="15:116"/>
    <row r="34" spans="15:116"/>
    <row r="35" spans="15:116">
      <c r="CZ35" s="289"/>
      <c r="DA35" s="289"/>
      <c r="DB35" s="289"/>
      <c r="DC35" s="289"/>
      <c r="DD35" s="289"/>
      <c r="DE35" s="289"/>
      <c r="DF35" s="289"/>
      <c r="DG35" s="289"/>
      <c r="DH35" s="289"/>
      <c r="DI35" s="289"/>
      <c r="DJ35" s="289"/>
      <c r="DK35" s="289"/>
      <c r="DL35" s="289"/>
    </row>
    <row r="36" spans="15:116"/>
    <row r="37" spans="15:116">
      <c r="DL37" s="289"/>
    </row>
    <row r="38" spans="15:116">
      <c r="DI38" s="289"/>
      <c r="DJ38" s="289"/>
      <c r="DK38" s="289"/>
      <c r="DL38" s="289"/>
    </row>
    <row r="39" spans="15:116"/>
    <row r="40" spans="15:116"/>
    <row r="41" spans="15:116"/>
    <row r="42" spans="15:116"/>
    <row r="43" spans="15:116">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c r="DL44" s="289"/>
    </row>
    <row r="45" spans="15:116"/>
    <row r="46" spans="15:116">
      <c r="DA46" s="289"/>
      <c r="DB46" s="289"/>
      <c r="DC46" s="289"/>
      <c r="DD46" s="289"/>
      <c r="DE46" s="289"/>
      <c r="DF46" s="289"/>
      <c r="DG46" s="289"/>
      <c r="DH46" s="289"/>
      <c r="DI46" s="289"/>
      <c r="DJ46" s="289"/>
      <c r="DK46" s="289"/>
      <c r="DL46" s="289"/>
    </row>
    <row r="47" spans="15:116"/>
    <row r="48" spans="15:116"/>
    <row r="49" spans="104:116"/>
    <row r="50" spans="104:116">
      <c r="CZ50" s="289"/>
      <c r="DA50" s="289"/>
      <c r="DB50" s="289"/>
      <c r="DC50" s="289"/>
      <c r="DD50" s="289"/>
      <c r="DE50" s="289"/>
      <c r="DF50" s="289"/>
      <c r="DG50" s="289"/>
      <c r="DH50" s="289"/>
      <c r="DI50" s="289"/>
      <c r="DJ50" s="289"/>
      <c r="DK50" s="289"/>
      <c r="DL50" s="289"/>
    </row>
    <row r="51" spans="104:116"/>
    <row r="52" spans="104:116"/>
    <row r="53" spans="104:116">
      <c r="DL53" s="28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9"/>
      <c r="DD67" s="289"/>
      <c r="DE67" s="289"/>
      <c r="DF67" s="289"/>
      <c r="DG67" s="289"/>
      <c r="DH67" s="289"/>
      <c r="DI67" s="289"/>
      <c r="DJ67" s="289"/>
      <c r="DK67" s="289"/>
      <c r="DL67" s="28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NpGJgrTidtD8qWdYFlcJYM2qnSt5Re7IX770AHGz3WsKgA9BT1LX5MVuwDEFXO+OPXumeNUvnlkf68u2ITbaJw==" saltValue="dUC3SG5z4k/2ImLuJORw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R13" sqref="AR13"/>
    </sheetView>
  </sheetViews>
  <sheetFormatPr defaultColWidth="0" defaultRowHeight="13.5" customHeight="1" zeroHeight="1"/>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c r="AS1" s="292"/>
      <c r="AT1" s="292"/>
    </row>
    <row r="2" spans="1:46">
      <c r="AS2" s="292"/>
      <c r="AT2" s="292"/>
    </row>
    <row r="3" spans="1:46">
      <c r="AS3" s="292"/>
      <c r="AT3" s="292"/>
    </row>
    <row r="4" spans="1:46">
      <c r="AS4" s="292"/>
      <c r="AT4" s="292"/>
    </row>
    <row r="5" spans="1:46" ht="17.25">
      <c r="A5" s="293" t="s">
        <v>505</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506</v>
      </c>
      <c r="AL6" s="297"/>
      <c r="AM6" s="297"/>
      <c r="AN6" s="297"/>
      <c r="AO6" s="292"/>
      <c r="AP6" s="292"/>
      <c r="AQ6" s="292"/>
      <c r="AR6" s="292"/>
    </row>
    <row r="7" spans="1:46">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5" t="s">
        <v>507</v>
      </c>
      <c r="AP7" s="302"/>
      <c r="AQ7" s="303" t="s">
        <v>508</v>
      </c>
      <c r="AR7" s="304"/>
    </row>
    <row r="8" spans="1:46">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6"/>
      <c r="AP8" s="308" t="s">
        <v>509</v>
      </c>
      <c r="AQ8" s="309" t="s">
        <v>510</v>
      </c>
      <c r="AR8" s="310" t="s">
        <v>511</v>
      </c>
    </row>
    <row r="9" spans="1:46">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9" t="s">
        <v>512</v>
      </c>
      <c r="AL9" s="1230"/>
      <c r="AM9" s="1230"/>
      <c r="AN9" s="1231"/>
      <c r="AO9" s="311">
        <v>647741</v>
      </c>
      <c r="AP9" s="311">
        <v>204013</v>
      </c>
      <c r="AQ9" s="312">
        <v>190701</v>
      </c>
      <c r="AR9" s="313">
        <v>7</v>
      </c>
    </row>
    <row r="10" spans="1:46">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9" t="s">
        <v>513</v>
      </c>
      <c r="AL10" s="1230"/>
      <c r="AM10" s="1230"/>
      <c r="AN10" s="1231"/>
      <c r="AO10" s="314">
        <v>112582</v>
      </c>
      <c r="AP10" s="314">
        <v>35459</v>
      </c>
      <c r="AQ10" s="315">
        <v>22807</v>
      </c>
      <c r="AR10" s="316">
        <v>55.5</v>
      </c>
    </row>
    <row r="11" spans="1:46" ht="13.5" customHeight="1">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9" t="s">
        <v>514</v>
      </c>
      <c r="AL11" s="1230"/>
      <c r="AM11" s="1230"/>
      <c r="AN11" s="1231"/>
      <c r="AO11" s="314">
        <v>140646</v>
      </c>
      <c r="AP11" s="314">
        <v>44298</v>
      </c>
      <c r="AQ11" s="315">
        <v>29822</v>
      </c>
      <c r="AR11" s="316">
        <v>48.5</v>
      </c>
    </row>
    <row r="12" spans="1:46" ht="13.5" customHeight="1">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9" t="s">
        <v>515</v>
      </c>
      <c r="AL12" s="1230"/>
      <c r="AM12" s="1230"/>
      <c r="AN12" s="1231"/>
      <c r="AO12" s="314">
        <v>982</v>
      </c>
      <c r="AP12" s="314">
        <v>309</v>
      </c>
      <c r="AQ12" s="315">
        <v>3258</v>
      </c>
      <c r="AR12" s="316">
        <v>-90.5</v>
      </c>
    </row>
    <row r="13" spans="1:46" ht="13.5" customHeight="1">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9" t="s">
        <v>516</v>
      </c>
      <c r="AL13" s="1230"/>
      <c r="AM13" s="1230"/>
      <c r="AN13" s="1231"/>
      <c r="AO13" s="314">
        <v>8434</v>
      </c>
      <c r="AP13" s="314">
        <v>2656</v>
      </c>
      <c r="AQ13" s="315">
        <v>24</v>
      </c>
      <c r="AR13" s="316">
        <v>10966.7</v>
      </c>
    </row>
    <row r="14" spans="1:46" ht="13.5" customHeight="1">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9" t="s">
        <v>517</v>
      </c>
      <c r="AL14" s="1230"/>
      <c r="AM14" s="1230"/>
      <c r="AN14" s="1231"/>
      <c r="AO14" s="314">
        <v>31227</v>
      </c>
      <c r="AP14" s="314">
        <v>9835</v>
      </c>
      <c r="AQ14" s="315">
        <v>10094</v>
      </c>
      <c r="AR14" s="316">
        <v>-2.6</v>
      </c>
    </row>
    <row r="15" spans="1:46" ht="13.5" customHeight="1">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9" t="s">
        <v>518</v>
      </c>
      <c r="AL15" s="1230"/>
      <c r="AM15" s="1230"/>
      <c r="AN15" s="1231"/>
      <c r="AO15" s="314">
        <v>1132</v>
      </c>
      <c r="AP15" s="314">
        <v>357</v>
      </c>
      <c r="AQ15" s="315">
        <v>4017</v>
      </c>
      <c r="AR15" s="316">
        <v>-91.1</v>
      </c>
    </row>
    <row r="16" spans="1:46">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2" t="s">
        <v>519</v>
      </c>
      <c r="AL16" s="1233"/>
      <c r="AM16" s="1233"/>
      <c r="AN16" s="1234"/>
      <c r="AO16" s="314">
        <v>-56093</v>
      </c>
      <c r="AP16" s="314">
        <v>-17667</v>
      </c>
      <c r="AQ16" s="315">
        <v>-17771</v>
      </c>
      <c r="AR16" s="316">
        <v>-0.6</v>
      </c>
    </row>
    <row r="17" spans="1:46">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32" t="s">
        <v>186</v>
      </c>
      <c r="AL17" s="1233"/>
      <c r="AM17" s="1233"/>
      <c r="AN17" s="1234"/>
      <c r="AO17" s="314">
        <v>886651</v>
      </c>
      <c r="AP17" s="314">
        <v>279260</v>
      </c>
      <c r="AQ17" s="315">
        <v>242952</v>
      </c>
      <c r="AR17" s="316">
        <v>14.9</v>
      </c>
    </row>
    <row r="18" spans="1:46">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520</v>
      </c>
      <c r="AL19" s="292"/>
      <c r="AM19" s="292"/>
      <c r="AN19" s="292"/>
      <c r="AO19" s="292"/>
      <c r="AP19" s="292"/>
      <c r="AQ19" s="292"/>
      <c r="AR19" s="292"/>
    </row>
    <row r="20" spans="1:46">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521</v>
      </c>
      <c r="AP20" s="322" t="s">
        <v>522</v>
      </c>
      <c r="AQ20" s="323" t="s">
        <v>523</v>
      </c>
      <c r="AR20" s="324"/>
    </row>
    <row r="21" spans="1:46" s="330" customFormat="1">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6" t="s">
        <v>524</v>
      </c>
      <c r="AL21" s="1227"/>
      <c r="AM21" s="1227"/>
      <c r="AN21" s="1228"/>
      <c r="AO21" s="326">
        <v>23.62</v>
      </c>
      <c r="AP21" s="327">
        <v>21.84</v>
      </c>
      <c r="AQ21" s="328">
        <v>1.78</v>
      </c>
      <c r="AR21" s="297"/>
      <c r="AS21" s="329"/>
      <c r="AT21" s="325"/>
    </row>
    <row r="22" spans="1:46" s="330" customFormat="1">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6" t="s">
        <v>525</v>
      </c>
      <c r="AL22" s="1227"/>
      <c r="AM22" s="1227"/>
      <c r="AN22" s="1228"/>
      <c r="AO22" s="331">
        <v>98.1</v>
      </c>
      <c r="AP22" s="332">
        <v>95.6</v>
      </c>
      <c r="AQ22" s="333">
        <v>2.5</v>
      </c>
      <c r="AR22" s="317"/>
      <c r="AS22" s="329"/>
      <c r="AT22" s="325"/>
    </row>
    <row r="23" spans="1:46" s="330" customFormat="1">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c r="A26" s="297" t="s">
        <v>526</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c r="A27" s="338"/>
      <c r="AO27" s="292"/>
      <c r="AP27" s="292"/>
      <c r="AQ27" s="292"/>
      <c r="AR27" s="292"/>
      <c r="AS27" s="292"/>
      <c r="AT27" s="292"/>
    </row>
    <row r="28" spans="1:46" ht="17.25">
      <c r="A28" s="293" t="s">
        <v>527</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528</v>
      </c>
      <c r="AL29" s="297"/>
      <c r="AM29" s="297"/>
      <c r="AN29" s="297"/>
      <c r="AO29" s="292"/>
      <c r="AP29" s="292"/>
      <c r="AQ29" s="292"/>
      <c r="AR29" s="292"/>
      <c r="AS29" s="340"/>
    </row>
    <row r="30" spans="1:46">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5" t="s">
        <v>507</v>
      </c>
      <c r="AP30" s="302"/>
      <c r="AQ30" s="303" t="s">
        <v>508</v>
      </c>
      <c r="AR30" s="304"/>
    </row>
    <row r="31" spans="1:46">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6"/>
      <c r="AP31" s="308" t="s">
        <v>509</v>
      </c>
      <c r="AQ31" s="309" t="s">
        <v>510</v>
      </c>
      <c r="AR31" s="310" t="s">
        <v>511</v>
      </c>
    </row>
    <row r="32" spans="1:46" ht="27" customHeight="1">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7" t="s">
        <v>529</v>
      </c>
      <c r="AL32" s="1218"/>
      <c r="AM32" s="1218"/>
      <c r="AN32" s="1219"/>
      <c r="AO32" s="341">
        <v>742435</v>
      </c>
      <c r="AP32" s="341">
        <v>233838</v>
      </c>
      <c r="AQ32" s="342">
        <v>136235</v>
      </c>
      <c r="AR32" s="343">
        <v>71.599999999999994</v>
      </c>
    </row>
    <row r="33" spans="1:46" ht="13.5" customHeight="1">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7" t="s">
        <v>530</v>
      </c>
      <c r="AL33" s="1218"/>
      <c r="AM33" s="1218"/>
      <c r="AN33" s="1219"/>
      <c r="AO33" s="341" t="s">
        <v>531</v>
      </c>
      <c r="AP33" s="341" t="s">
        <v>531</v>
      </c>
      <c r="AQ33" s="342" t="s">
        <v>531</v>
      </c>
      <c r="AR33" s="343" t="s">
        <v>531</v>
      </c>
    </row>
    <row r="34" spans="1:46" ht="27" customHeight="1">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7" t="s">
        <v>532</v>
      </c>
      <c r="AL34" s="1218"/>
      <c r="AM34" s="1218"/>
      <c r="AN34" s="1219"/>
      <c r="AO34" s="341" t="s">
        <v>531</v>
      </c>
      <c r="AP34" s="341" t="s">
        <v>531</v>
      </c>
      <c r="AQ34" s="342">
        <v>5</v>
      </c>
      <c r="AR34" s="343" t="s">
        <v>531</v>
      </c>
    </row>
    <row r="35" spans="1:46" ht="27" customHeight="1">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7" t="s">
        <v>533</v>
      </c>
      <c r="AL35" s="1218"/>
      <c r="AM35" s="1218"/>
      <c r="AN35" s="1219"/>
      <c r="AO35" s="341">
        <v>53978</v>
      </c>
      <c r="AP35" s="341">
        <v>17001</v>
      </c>
      <c r="AQ35" s="342">
        <v>32688</v>
      </c>
      <c r="AR35" s="343">
        <v>-48</v>
      </c>
    </row>
    <row r="36" spans="1:46" ht="27" customHeight="1">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7" t="s">
        <v>534</v>
      </c>
      <c r="AL36" s="1218"/>
      <c r="AM36" s="1218"/>
      <c r="AN36" s="1219"/>
      <c r="AO36" s="341">
        <v>1769</v>
      </c>
      <c r="AP36" s="341">
        <v>557</v>
      </c>
      <c r="AQ36" s="342">
        <v>4188</v>
      </c>
      <c r="AR36" s="343">
        <v>-86.7</v>
      </c>
    </row>
    <row r="37" spans="1:46" ht="13.5" customHeight="1">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7" t="s">
        <v>535</v>
      </c>
      <c r="AL37" s="1218"/>
      <c r="AM37" s="1218"/>
      <c r="AN37" s="1219"/>
      <c r="AO37" s="341">
        <v>8761</v>
      </c>
      <c r="AP37" s="341">
        <v>2759</v>
      </c>
      <c r="AQ37" s="342">
        <v>1212</v>
      </c>
      <c r="AR37" s="343">
        <v>127.6</v>
      </c>
    </row>
    <row r="38" spans="1:46" ht="27" customHeight="1">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20" t="s">
        <v>536</v>
      </c>
      <c r="AL38" s="1221"/>
      <c r="AM38" s="1221"/>
      <c r="AN38" s="1222"/>
      <c r="AO38" s="344">
        <v>2</v>
      </c>
      <c r="AP38" s="344">
        <v>1</v>
      </c>
      <c r="AQ38" s="345">
        <v>25</v>
      </c>
      <c r="AR38" s="333">
        <v>-96</v>
      </c>
      <c r="AS38" s="340"/>
    </row>
    <row r="39" spans="1:46">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20" t="s">
        <v>537</v>
      </c>
      <c r="AL39" s="1221"/>
      <c r="AM39" s="1221"/>
      <c r="AN39" s="1222"/>
      <c r="AO39" s="341">
        <v>-16200</v>
      </c>
      <c r="AP39" s="341">
        <v>-5102</v>
      </c>
      <c r="AQ39" s="342">
        <v>-7598</v>
      </c>
      <c r="AR39" s="343">
        <v>-32.9</v>
      </c>
      <c r="AS39" s="340"/>
    </row>
    <row r="40" spans="1:46" ht="27" customHeight="1">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7" t="s">
        <v>538</v>
      </c>
      <c r="AL40" s="1218"/>
      <c r="AM40" s="1218"/>
      <c r="AN40" s="1219"/>
      <c r="AO40" s="341">
        <v>-565070</v>
      </c>
      <c r="AP40" s="341">
        <v>-177975</v>
      </c>
      <c r="AQ40" s="342">
        <v>-123844</v>
      </c>
      <c r="AR40" s="343">
        <v>43.7</v>
      </c>
      <c r="AS40" s="340"/>
    </row>
    <row r="41" spans="1:46">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23" t="s">
        <v>297</v>
      </c>
      <c r="AL41" s="1224"/>
      <c r="AM41" s="1224"/>
      <c r="AN41" s="1225"/>
      <c r="AO41" s="341">
        <v>225675</v>
      </c>
      <c r="AP41" s="341">
        <v>71079</v>
      </c>
      <c r="AQ41" s="342">
        <v>42911</v>
      </c>
      <c r="AR41" s="343">
        <v>65.599999999999994</v>
      </c>
      <c r="AS41" s="340"/>
    </row>
    <row r="42" spans="1:46">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539</v>
      </c>
      <c r="AL42" s="292"/>
      <c r="AM42" s="292"/>
      <c r="AN42" s="292"/>
      <c r="AO42" s="292"/>
      <c r="AP42" s="292"/>
      <c r="AQ42" s="317"/>
      <c r="AR42" s="317"/>
      <c r="AS42" s="340"/>
    </row>
    <row r="43" spans="1:46">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c r="A47" s="350" t="s">
        <v>540</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541</v>
      </c>
      <c r="AL48" s="351"/>
      <c r="AM48" s="351"/>
      <c r="AN48" s="351"/>
      <c r="AO48" s="351"/>
      <c r="AP48" s="351"/>
      <c r="AQ48" s="352"/>
      <c r="AR48" s="351"/>
    </row>
    <row r="49" spans="1:44" ht="13.5" customHeight="1">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10" t="s">
        <v>507</v>
      </c>
      <c r="AN49" s="1212" t="s">
        <v>542</v>
      </c>
      <c r="AO49" s="1213"/>
      <c r="AP49" s="1213"/>
      <c r="AQ49" s="1213"/>
      <c r="AR49" s="1214"/>
    </row>
    <row r="50" spans="1:44">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11"/>
      <c r="AN50" s="357" t="s">
        <v>543</v>
      </c>
      <c r="AO50" s="358" t="s">
        <v>544</v>
      </c>
      <c r="AP50" s="359" t="s">
        <v>545</v>
      </c>
      <c r="AQ50" s="360" t="s">
        <v>546</v>
      </c>
      <c r="AR50" s="361" t="s">
        <v>547</v>
      </c>
    </row>
    <row r="51" spans="1:44">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548</v>
      </c>
      <c r="AL51" s="354"/>
      <c r="AM51" s="362">
        <v>918430</v>
      </c>
      <c r="AN51" s="363">
        <v>275474</v>
      </c>
      <c r="AO51" s="364">
        <v>7.3</v>
      </c>
      <c r="AP51" s="365">
        <v>333013</v>
      </c>
      <c r="AQ51" s="366">
        <v>5.3</v>
      </c>
      <c r="AR51" s="367">
        <v>2</v>
      </c>
    </row>
    <row r="52" spans="1:44">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549</v>
      </c>
      <c r="AM52" s="370">
        <v>573137</v>
      </c>
      <c r="AN52" s="371">
        <v>171907</v>
      </c>
      <c r="AO52" s="372">
        <v>18</v>
      </c>
      <c r="AP52" s="373">
        <v>126732</v>
      </c>
      <c r="AQ52" s="374">
        <v>19.100000000000001</v>
      </c>
      <c r="AR52" s="375">
        <v>-1.1000000000000001</v>
      </c>
    </row>
    <row r="53" spans="1:44">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550</v>
      </c>
      <c r="AL53" s="354"/>
      <c r="AM53" s="362">
        <v>1326204</v>
      </c>
      <c r="AN53" s="363">
        <v>404577</v>
      </c>
      <c r="AO53" s="364">
        <v>46.9</v>
      </c>
      <c r="AP53" s="365">
        <v>280458</v>
      </c>
      <c r="AQ53" s="366">
        <v>-15.8</v>
      </c>
      <c r="AR53" s="367">
        <v>62.7</v>
      </c>
    </row>
    <row r="54" spans="1:44">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549</v>
      </c>
      <c r="AM54" s="370">
        <v>464926</v>
      </c>
      <c r="AN54" s="371">
        <v>141832</v>
      </c>
      <c r="AO54" s="372">
        <v>-17.5</v>
      </c>
      <c r="AP54" s="373">
        <v>127286</v>
      </c>
      <c r="AQ54" s="374">
        <v>0.4</v>
      </c>
      <c r="AR54" s="375">
        <v>-17.899999999999999</v>
      </c>
    </row>
    <row r="55" spans="1:44">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551</v>
      </c>
      <c r="AL55" s="354"/>
      <c r="AM55" s="362">
        <v>825702</v>
      </c>
      <c r="AN55" s="363">
        <v>252818</v>
      </c>
      <c r="AO55" s="364">
        <v>-37.5</v>
      </c>
      <c r="AP55" s="365">
        <v>291945</v>
      </c>
      <c r="AQ55" s="366">
        <v>4.0999999999999996</v>
      </c>
      <c r="AR55" s="367">
        <v>-41.6</v>
      </c>
    </row>
    <row r="56" spans="1:44">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549</v>
      </c>
      <c r="AM56" s="370">
        <v>510779</v>
      </c>
      <c r="AN56" s="371">
        <v>156393</v>
      </c>
      <c r="AO56" s="372">
        <v>10.3</v>
      </c>
      <c r="AP56" s="373">
        <v>127651</v>
      </c>
      <c r="AQ56" s="374">
        <v>0.3</v>
      </c>
      <c r="AR56" s="375">
        <v>10</v>
      </c>
    </row>
    <row r="57" spans="1:44">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552</v>
      </c>
      <c r="AL57" s="354"/>
      <c r="AM57" s="362">
        <v>1497955</v>
      </c>
      <c r="AN57" s="363">
        <v>463046</v>
      </c>
      <c r="AO57" s="364">
        <v>83.2</v>
      </c>
      <c r="AP57" s="365">
        <v>291173</v>
      </c>
      <c r="AQ57" s="366">
        <v>-0.3</v>
      </c>
      <c r="AR57" s="367">
        <v>83.5</v>
      </c>
    </row>
    <row r="58" spans="1:44">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549</v>
      </c>
      <c r="AM58" s="370">
        <v>337388</v>
      </c>
      <c r="AN58" s="371">
        <v>104293</v>
      </c>
      <c r="AO58" s="372">
        <v>-33.299999999999997</v>
      </c>
      <c r="AP58" s="373">
        <v>119071</v>
      </c>
      <c r="AQ58" s="374">
        <v>-6.7</v>
      </c>
      <c r="AR58" s="375">
        <v>-26.6</v>
      </c>
    </row>
    <row r="59" spans="1:44">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553</v>
      </c>
      <c r="AL59" s="354"/>
      <c r="AM59" s="362">
        <v>733642</v>
      </c>
      <c r="AN59" s="363">
        <v>231068</v>
      </c>
      <c r="AO59" s="364">
        <v>-50.1</v>
      </c>
      <c r="AP59" s="365">
        <v>271581</v>
      </c>
      <c r="AQ59" s="366">
        <v>-6.7</v>
      </c>
      <c r="AR59" s="367">
        <v>-43.4</v>
      </c>
    </row>
    <row r="60" spans="1:44">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549</v>
      </c>
      <c r="AM60" s="370">
        <v>407836</v>
      </c>
      <c r="AN60" s="371">
        <v>128452</v>
      </c>
      <c r="AO60" s="372">
        <v>23.2</v>
      </c>
      <c r="AP60" s="373">
        <v>117844</v>
      </c>
      <c r="AQ60" s="374">
        <v>-1</v>
      </c>
      <c r="AR60" s="375">
        <v>24.2</v>
      </c>
    </row>
    <row r="61" spans="1:44">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554</v>
      </c>
      <c r="AL61" s="376"/>
      <c r="AM61" s="377">
        <v>1060387</v>
      </c>
      <c r="AN61" s="378">
        <v>325397</v>
      </c>
      <c r="AO61" s="379">
        <v>10</v>
      </c>
      <c r="AP61" s="380">
        <v>293634</v>
      </c>
      <c r="AQ61" s="381">
        <v>-2.7</v>
      </c>
      <c r="AR61" s="367">
        <v>12.7</v>
      </c>
    </row>
    <row r="62" spans="1:44">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549</v>
      </c>
      <c r="AM62" s="370">
        <v>458813</v>
      </c>
      <c r="AN62" s="371">
        <v>140575</v>
      </c>
      <c r="AO62" s="372">
        <v>0.1</v>
      </c>
      <c r="AP62" s="373">
        <v>123717</v>
      </c>
      <c r="AQ62" s="374">
        <v>2.4</v>
      </c>
      <c r="AR62" s="375">
        <v>-2.2999999999999998</v>
      </c>
    </row>
    <row r="63" spans="1:44">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c r="AK67" s="292"/>
      <c r="AL67" s="292"/>
      <c r="AM67" s="292"/>
      <c r="AN67" s="292"/>
      <c r="AO67" s="292"/>
      <c r="AP67" s="292"/>
      <c r="AQ67" s="292"/>
      <c r="AR67" s="292"/>
      <c r="AS67" s="292"/>
      <c r="AT67" s="292"/>
    </row>
    <row r="68" spans="1:46" ht="13.5" hidden="1" customHeight="1">
      <c r="AK68" s="292"/>
      <c r="AL68" s="292"/>
      <c r="AM68" s="292"/>
      <c r="AN68" s="292"/>
      <c r="AO68" s="292"/>
      <c r="AP68" s="292"/>
      <c r="AQ68" s="292"/>
      <c r="AR68" s="292"/>
    </row>
    <row r="69" spans="1:46" ht="13.5" hidden="1" customHeight="1">
      <c r="AK69" s="292"/>
      <c r="AL69" s="292"/>
      <c r="AM69" s="292"/>
      <c r="AN69" s="292"/>
      <c r="AO69" s="292"/>
      <c r="AP69" s="292"/>
      <c r="AQ69" s="292"/>
      <c r="AR69" s="292"/>
    </row>
    <row r="70" spans="1:46" hidden="1">
      <c r="AK70" s="292"/>
      <c r="AL70" s="292"/>
      <c r="AM70" s="292"/>
      <c r="AN70" s="292"/>
      <c r="AO70" s="292"/>
      <c r="AP70" s="292"/>
      <c r="AQ70" s="292"/>
      <c r="AR70" s="292"/>
    </row>
    <row r="71" spans="1:46" hidden="1">
      <c r="AK71" s="292"/>
      <c r="AL71" s="292"/>
      <c r="AM71" s="292"/>
      <c r="AN71" s="292"/>
      <c r="AO71" s="292"/>
      <c r="AP71" s="292"/>
      <c r="AQ71" s="292"/>
      <c r="AR71" s="292"/>
    </row>
    <row r="72" spans="1:46" hidden="1">
      <c r="AK72" s="292"/>
      <c r="AL72" s="292"/>
      <c r="AM72" s="292"/>
      <c r="AN72" s="292"/>
      <c r="AO72" s="292"/>
      <c r="AP72" s="292"/>
      <c r="AQ72" s="292"/>
      <c r="AR72" s="292"/>
    </row>
    <row r="73" spans="1:46" hidden="1">
      <c r="AK73" s="292"/>
      <c r="AL73" s="292"/>
      <c r="AM73" s="292"/>
      <c r="AN73" s="292"/>
      <c r="AO73" s="292"/>
      <c r="AP73" s="292"/>
      <c r="AQ73" s="292"/>
      <c r="AR73" s="292"/>
    </row>
    <row r="74" spans="1:46" hidden="1"/>
  </sheetData>
  <sheetProtection algorithmName="SHA-512" hashValue="q8wHz9Eko9ZRoYWVaArTxedqfpQOS7BuUuiYF9vSttaOw9KmyanMxXarWfC8I04kryIjrzhtuRwl36+kADNCuw==" saltValue="du4Jph210dJckf1Iv4GA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BK101" sqref="BK101"/>
    </sheetView>
  </sheetViews>
  <sheetFormatPr defaultColWidth="0" defaultRowHeight="13.5" customHeight="1" zeroHeight="1"/>
  <cols>
    <col min="1" max="125" width="2.5" style="290" customWidth="1"/>
    <col min="126" max="16384" width="9" style="289" hidden="1"/>
  </cols>
  <sheetData>
    <row r="1" spans="2:125"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c r="B2" s="289"/>
      <c r="DG2" s="289"/>
    </row>
    <row r="3" spans="2:12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row r="5" spans="2:125"/>
    <row r="6" spans="2:125"/>
    <row r="7" spans="2:125"/>
    <row r="8" spans="2:125"/>
    <row r="9" spans="2:125">
      <c r="DU9" s="289"/>
    </row>
    <row r="10" spans="2:125"/>
    <row r="11" spans="2:125"/>
    <row r="12" spans="2:125"/>
    <row r="13" spans="2:125"/>
    <row r="14" spans="2:125"/>
    <row r="15" spans="2:125"/>
    <row r="16" spans="2:125"/>
    <row r="17" spans="125:125">
      <c r="DU17" s="289"/>
    </row>
    <row r="18" spans="125:125"/>
    <row r="19" spans="125:125"/>
    <row r="20" spans="125:125">
      <c r="DU20" s="289"/>
    </row>
    <row r="21" spans="125:125">
      <c r="DU21" s="289"/>
    </row>
    <row r="22" spans="125:125"/>
    <row r="23" spans="125:125"/>
    <row r="24" spans="125:125"/>
    <row r="25" spans="125:125"/>
    <row r="26" spans="125:125"/>
    <row r="27" spans="125:125"/>
    <row r="28" spans="125:125">
      <c r="DU28" s="289"/>
    </row>
    <row r="29" spans="125:125"/>
    <row r="30" spans="125:125"/>
    <row r="31" spans="125:125"/>
    <row r="32" spans="125:125"/>
    <row r="33" spans="2:125">
      <c r="B33" s="289"/>
      <c r="G33" s="289"/>
      <c r="I33" s="289"/>
    </row>
    <row r="34" spans="2:125">
      <c r="C34" s="289"/>
      <c r="P34" s="289"/>
      <c r="DE34" s="289"/>
      <c r="DH34" s="289"/>
    </row>
    <row r="35" spans="2:125">
      <c r="D35" s="289"/>
      <c r="E35" s="289"/>
      <c r="DG35" s="289"/>
      <c r="DJ35" s="289"/>
      <c r="DP35" s="289"/>
      <c r="DQ35" s="289"/>
      <c r="DR35" s="289"/>
      <c r="DS35" s="289"/>
      <c r="DT35" s="289"/>
      <c r="DU35" s="289"/>
    </row>
    <row r="36" spans="2:12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c r="DU37" s="289"/>
    </row>
    <row r="38" spans="2:125">
      <c r="DT38" s="289"/>
      <c r="DU38" s="289"/>
    </row>
    <row r="39" spans="2:125"/>
    <row r="40" spans="2:125">
      <c r="DH40" s="289"/>
    </row>
    <row r="41" spans="2:125">
      <c r="DE41" s="289"/>
    </row>
    <row r="42" spans="2:125">
      <c r="DG42" s="289"/>
      <c r="DJ42" s="289"/>
    </row>
    <row r="43" spans="2:12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c r="DU44" s="289"/>
    </row>
    <row r="45" spans="2:125"/>
    <row r="46" spans="2:125"/>
    <row r="47" spans="2:125"/>
    <row r="48" spans="2:125">
      <c r="DT48" s="289"/>
      <c r="DU48" s="289"/>
    </row>
    <row r="49" spans="120:125">
      <c r="DU49" s="289"/>
    </row>
    <row r="50" spans="120:125">
      <c r="DU50" s="289"/>
    </row>
    <row r="51" spans="120:125">
      <c r="DP51" s="289"/>
      <c r="DQ51" s="289"/>
      <c r="DR51" s="289"/>
      <c r="DS51" s="289"/>
      <c r="DT51" s="289"/>
      <c r="DU51" s="289"/>
    </row>
    <row r="52" spans="120:125"/>
    <row r="53" spans="120:125"/>
    <row r="54" spans="120:125">
      <c r="DU54" s="289"/>
    </row>
    <row r="55" spans="120:125"/>
    <row r="56" spans="120:125"/>
    <row r="57" spans="120:125"/>
    <row r="58" spans="120:125">
      <c r="DU58" s="289"/>
    </row>
    <row r="59" spans="120:125"/>
    <row r="60" spans="120:125"/>
    <row r="61" spans="120:125"/>
    <row r="62" spans="120:125"/>
    <row r="63" spans="120:125">
      <c r="DU63" s="289"/>
    </row>
    <row r="64" spans="120:125">
      <c r="DT64" s="289"/>
      <c r="DU64" s="289"/>
    </row>
    <row r="65" spans="123:125"/>
    <row r="66" spans="123:125"/>
    <row r="67" spans="123:125"/>
    <row r="68" spans="123:125"/>
    <row r="69" spans="123:125">
      <c r="DS69" s="289"/>
      <c r="DT69" s="289"/>
      <c r="DU69" s="289"/>
    </row>
    <row r="70" spans="123:125"/>
    <row r="71" spans="123:125"/>
    <row r="72" spans="123:125"/>
    <row r="73" spans="123:125"/>
    <row r="74" spans="123:125"/>
    <row r="75" spans="123:125"/>
    <row r="76" spans="123:125"/>
    <row r="77" spans="123:125"/>
    <row r="78" spans="123:125"/>
    <row r="79" spans="123:125"/>
    <row r="80" spans="123:125"/>
    <row r="81" spans="116:125"/>
    <row r="82" spans="116:125">
      <c r="DL82" s="289"/>
    </row>
    <row r="83" spans="116:125">
      <c r="DM83" s="289"/>
      <c r="DN83" s="289"/>
      <c r="DO83" s="289"/>
      <c r="DP83" s="289"/>
      <c r="DQ83" s="289"/>
      <c r="DR83" s="289"/>
      <c r="DS83" s="289"/>
      <c r="DT83" s="289"/>
      <c r="DU83" s="289"/>
    </row>
    <row r="84" spans="116:125"/>
    <row r="85" spans="116:125"/>
    <row r="86" spans="116:125"/>
    <row r="87" spans="116:125"/>
    <row r="88" spans="116:125">
      <c r="DU88" s="289"/>
    </row>
    <row r="89" spans="116:125"/>
    <row r="90" spans="116:125"/>
    <row r="91" spans="116:125"/>
    <row r="92" spans="116:125" ht="13.5" customHeight="1"/>
    <row r="93" spans="116:125" ht="13.5" customHeight="1"/>
    <row r="94" spans="116:125" ht="13.5" customHeight="1">
      <c r="DS94" s="289"/>
      <c r="DT94" s="289"/>
      <c r="DU94" s="289"/>
    </row>
    <row r="95" spans="116:125" ht="13.5" customHeight="1">
      <c r="DU95" s="289"/>
    </row>
    <row r="96" spans="116:125" ht="13.5" customHeight="1"/>
    <row r="97" spans="124:125" ht="13.5" customHeight="1"/>
    <row r="98" spans="124:125" ht="13.5" customHeight="1"/>
    <row r="99" spans="124:125" ht="13.5" customHeight="1"/>
    <row r="100" spans="124:125" ht="13.5" customHeight="1"/>
    <row r="101" spans="124:125" ht="13.5" customHeight="1">
      <c r="DU101" s="289"/>
    </row>
    <row r="102" spans="124:125" ht="13.5" customHeight="1"/>
    <row r="103" spans="124:125" ht="13.5" customHeight="1"/>
    <row r="104" spans="124:125" ht="13.5" customHeight="1">
      <c r="DT104" s="289"/>
      <c r="DU104" s="28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9" t="s">
        <v>556</v>
      </c>
    </row>
    <row r="117" spans="125:125" ht="13.5" hidden="1" customHeight="1"/>
    <row r="118" spans="125:125" ht="13.5" hidden="1" customHeight="1"/>
    <row r="119" spans="125:125" ht="13.5" hidden="1" customHeight="1"/>
    <row r="120" spans="125:125" ht="13.5" hidden="1" customHeight="1"/>
    <row r="121" spans="125:125" ht="13.5" hidden="1" customHeight="1">
      <c r="DU121" s="289"/>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bxiruPHLgL367uR9K7S3YZc2ro6O+JU8RFNKLFSpH0wSQ7EAqAPe0YVhRG1J/+IAUsaLg7yanVS3QTxGST8kg==" saltValue="ARoZLrhrwUus4Xd2XlNuVA==" spinCount="100000" sheet="1" objects="1" scenarios="1"/>
  <dataConsolidate/>
  <phoneticPr fontId="2"/>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C111" sqref="C111"/>
    </sheetView>
  </sheetViews>
  <sheetFormatPr defaultColWidth="0" defaultRowHeight="13.5" customHeight="1" zeroHeight="1"/>
  <cols>
    <col min="1" max="125" width="2.5" style="290" customWidth="1"/>
    <col min="126" max="142" width="0" style="289" hidden="1" customWidth="1"/>
    <col min="143" max="16384" width="9" style="289" hidden="1"/>
  </cols>
  <sheetData>
    <row r="1" spans="1:125" ht="13.5" customHeight="1">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c r="B2" s="289"/>
      <c r="T2" s="289"/>
    </row>
    <row r="3" spans="1:12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9"/>
      <c r="G33" s="289"/>
      <c r="I33" s="289"/>
    </row>
    <row r="34" spans="2:125">
      <c r="C34" s="289"/>
      <c r="P34" s="289"/>
      <c r="R34" s="289"/>
      <c r="U34" s="289"/>
    </row>
    <row r="35" spans="2:12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c r="F36" s="289"/>
      <c r="H36" s="289"/>
      <c r="J36" s="289"/>
      <c r="K36" s="289"/>
      <c r="L36" s="289"/>
      <c r="M36" s="289"/>
      <c r="N36" s="289"/>
      <c r="O36" s="289"/>
      <c r="Q36" s="289"/>
      <c r="S36" s="289"/>
      <c r="V36" s="289"/>
    </row>
    <row r="37" spans="2:125"/>
    <row r="38" spans="2:125"/>
    <row r="39" spans="2:125"/>
    <row r="40" spans="2:125">
      <c r="U40" s="289"/>
    </row>
    <row r="41" spans="2:125">
      <c r="R41" s="289"/>
    </row>
    <row r="42" spans="2:12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c r="Q43" s="289"/>
      <c r="S43" s="289"/>
      <c r="V43" s="28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0" t="s">
        <v>557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YG0LdAoUr99XdpRMfKltDIBAhVdKxNk7IekJ2YJ76H8pG4kw+0OH60b9paf2gCGkcRWx7lG3OyxfrRNVtdalYw==" saltValue="QKw3TWqHQYpUkpZNu6uEIA==" spinCount="100000" sheet="1" objects="1" scenarios="1"/>
  <dataConsolidate/>
  <phoneticPr fontId="2"/>
  <printOptions horizontalCentered="1" verticalCentered="1"/>
  <pageMargins left="0" right="0" top="0.19685039370078741" bottom="0" header="0.39370078740157483" footer="0"/>
  <pageSetup paperSize="9" scale="41"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E44" sqref="E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235" t="s">
        <v>3</v>
      </c>
      <c r="D47" s="1235"/>
      <c r="E47" s="1236"/>
      <c r="F47" s="11">
        <v>62.67</v>
      </c>
      <c r="G47" s="12">
        <v>64.22</v>
      </c>
      <c r="H47" s="12">
        <v>67.7</v>
      </c>
      <c r="I47" s="12">
        <v>70.88</v>
      </c>
      <c r="J47" s="13">
        <v>70.790000000000006</v>
      </c>
    </row>
    <row r="48" spans="2:10" ht="57.75" customHeight="1">
      <c r="B48" s="14"/>
      <c r="C48" s="1237" t="s">
        <v>4</v>
      </c>
      <c r="D48" s="1237"/>
      <c r="E48" s="1238"/>
      <c r="F48" s="15">
        <v>3.94</v>
      </c>
      <c r="G48" s="16">
        <v>5.36</v>
      </c>
      <c r="H48" s="16">
        <v>5.46</v>
      </c>
      <c r="I48" s="16">
        <v>5.51</v>
      </c>
      <c r="J48" s="17">
        <v>6.89</v>
      </c>
    </row>
    <row r="49" spans="2:10" ht="57.75" customHeight="1" thickBot="1">
      <c r="B49" s="18"/>
      <c r="C49" s="1239" t="s">
        <v>5</v>
      </c>
      <c r="D49" s="1239"/>
      <c r="E49" s="1240"/>
      <c r="F49" s="19" t="s">
        <v>563</v>
      </c>
      <c r="G49" s="20">
        <v>3.49</v>
      </c>
      <c r="H49" s="20">
        <v>2.84</v>
      </c>
      <c r="I49" s="20">
        <v>0.41</v>
      </c>
      <c r="J49" s="21">
        <v>1.3</v>
      </c>
    </row>
    <row r="50" spans="2:10" ht="13.5" customHeight="1"/>
    <row r="51" spans="2:10" ht="13.5" hidden="1" customHeight="1"/>
    <row r="52" spans="2:10" ht="13.5" hidden="1" customHeight="1"/>
    <row r="53" spans="2:10" ht="13.5" hidden="1" customHeight="1"/>
  </sheetData>
  <sheetProtection algorithmName="SHA-512" hashValue="0iXNDNMVeh3mQBSrfZ99mBHw779OORcuMdICq0QcMBjmhfV3AeB3gUIQAVusWWPXICiDPgyfGDkY2gBQPImjZA==" saltValue="dd+gcx6nAMcfzz7j7SAX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永井　有美</cp:lastModifiedBy>
  <cp:lastPrinted>2020-03-16T06:22:17Z</cp:lastPrinted>
  <dcterms:created xsi:type="dcterms:W3CDTF">2020-02-10T02:10:58Z</dcterms:created>
  <dcterms:modified xsi:type="dcterms:W3CDTF">2020-10-05T00:02:41Z</dcterms:modified>
  <cp:category/>
</cp:coreProperties>
</file>