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workbookProtection workbookPassword="979D" lockStructure="1"/>
  <bookViews>
    <workbookView xWindow="0" yWindow="0" windowWidth="20460" windowHeight="6390"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BE36" i="9"/>
  <c r="AM36" i="9"/>
  <c r="C36" i="9"/>
  <c r="CO35" i="9"/>
  <c r="AM35" i="9"/>
  <c r="C35" i="9"/>
  <c r="AM34" i="9"/>
  <c r="C34" i="9"/>
  <c r="U34" i="9" s="1"/>
  <c r="U35" i="9" s="1"/>
  <c r="U36" i="9" l="1"/>
  <c r="U37" i="9" s="1"/>
  <c r="U38"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CO34" i="9"/>
</calcChain>
</file>

<file path=xl/sharedStrings.xml><?xml version="1.0" encoding="utf-8"?>
<sst xmlns="http://schemas.openxmlformats.org/spreadsheetml/2006/main" count="982" uniqueCount="539">
  <si>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</si>
  <si>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</si>
  <si>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</si>
  <si>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</si>
  <si>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</si>
  <si>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</si>
  <si>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</si>
  <si>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</si>
  <si>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</si>
  <si>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</si>
  <si>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</si>
  <si>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</si>
  <si>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</si>
  <si>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</si>
  <si>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</si>
  <si>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</si>
  <si>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</si>
  <si>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</si>
  <si>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</si>
  <si>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</si>
  <si>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</si>
  <si>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</si>
  <si>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</si>
  <si>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</si>
  <si>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</si>
  <si>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</si>
  <si>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</si>
  <si>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</si>
  <si>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</si>
  <si>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</si>
  <si>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</si>
  <si>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</si>
  <si>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</si>
  <si>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</si>
  <si>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</si>
  <si>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</si>
  <si>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</si>
  <si>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</si>
  <si>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</si>
  <si>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</si>
  <si>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</si>
  <si>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</si>
  <si>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</si>
  <si>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</si>
  <si>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</si>
  <si>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</si>
  <si>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</si>
  <si>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</si>
  <si>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</si>
  <si>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</si>
  <si>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</si>
  <si>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</si>
  <si>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</si>
  <si>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</si>
  <si>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</si>
  <si>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</si>
  <si>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</si>
  <si>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</si>
  <si>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</si>
  <si>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</si>
  <si>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</si>
  <si>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</si>
  <si>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</si>
  <si>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</si>
  <si>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</si>
  <si>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</si>
  <si>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</si>
  <si>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</si>
  <si>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</si>
  <si>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</si>
  <si>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</si>
  <si>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</si>
  <si>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</si>
  <si>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</si>
  <si>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</si>
  <si>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</si>
  <si>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</si>
  <si>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</si>
  <si>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</si>
  <si>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</si>
  <si>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</si>
  <si>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更別村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</si>
  <si>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</si>
  <si>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</si>
  <si>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</si>
  <si>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</si>
  <si>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</si>
  <si>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</si>
  <si>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</si>
  <si>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</si>
  <si>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</si>
  <si>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</si>
  <si>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</si>
  <si>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</si>
  <si>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</si>
  <si>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</si>
  <si>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</si>
  <si>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</si>
  <si>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</si>
  <si>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</si>
  <si>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</si>
  <si>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</si>
  <si>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</si>
  <si>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</si>
  <si>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</si>
  <si>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</si>
  <si>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</si>
  <si>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</si>
  <si>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</si>
  <si>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</si>
  <si>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</si>
  <si>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</si>
  <si>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</si>
  <si>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</si>
  <si>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</si>
  <si>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</si>
  <si>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</si>
  <si>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</si>
  <si>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</si>
  <si>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</si>
  <si>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</si>
  <si>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</si>
  <si>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</si>
  <si>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</si>
  <si>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</si>
  <si>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</si>
  <si>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</si>
  <si>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</si>
  <si>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</si>
  <si>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</si>
  <si>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</si>
  <si>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</si>
  <si>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</si>
  <si>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</si>
  <si>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</si>
  <si>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</si>
  <si>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</si>
  <si>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</si>
  <si>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</si>
  <si>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</si>
  <si>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</si>
  <si>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</si>
  <si>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</si>
  <si>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</si>
  <si>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</si>
  <si>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</si>
  <si>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</si>
  <si>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</si>
  <si>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</si>
  <si>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</si>
  <si>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</si>
  <si>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</si>
  <si>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</si>
  <si>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</si>
  <si>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</si>
  <si>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</si>
  <si>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</si>
  <si>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</si>
  <si>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</si>
  <si>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</si>
  <si>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</si>
  <si>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</si>
  <si>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</si>
  <si>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</si>
  <si>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</si>
  <si>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</si>
  <si>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</si>
  <si>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</si>
  <si>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</si>
  <si>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</si>
  <si>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</si>
  <si>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</si>
  <si>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</si>
  <si>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</si>
  <si>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</si>
  <si>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</si>
  <si>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</si>
  <si>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</si>
  <si>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</si>
  <si>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</si>
  <si>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</si>
  <si>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</si>
  <si>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</si>
  <si>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</si>
  <si>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</si>
  <si>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</si>
  <si>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</si>
  <si>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</si>
  <si>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</si>
  <si>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</si>
  <si>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</si>
  <si>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</si>
  <si>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</si>
  <si>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</si>
  <si>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北海道更別村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</si>
  <si>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</si>
  <si>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</si>
  <si>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</si>
  <si>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</si>
  <si>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</si>
  <si>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</si>
  <si>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</si>
  <si>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</si>
  <si>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</si>
  <si>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</si>
  <si>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</si>
  <si>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</si>
  <si>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</si>
  <si>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</si>
  <si>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</si>
  <si>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</si>
  <si>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</si>
  <si>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</si>
  <si>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</si>
  <si>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</si>
  <si>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</si>
  <si>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</si>
  <si>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</si>
  <si>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</si>
  <si>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</si>
  <si>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</si>
  <si>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</si>
  <si>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</si>
  <si>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</si>
  <si>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</si>
  <si>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</si>
  <si>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</si>
  <si>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</si>
  <si>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</si>
  <si>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</si>
  <si>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</si>
  <si>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</si>
  <si>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</si>
  <si>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</si>
  <si>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</si>
  <si>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</si>
  <si>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</si>
  <si>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</si>
  <si>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</si>
  <si>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</si>
  <si>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</si>
  <si>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</si>
  <si>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</si>
  <si>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</si>
  <si>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</si>
  <si>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</si>
  <si>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</si>
  <si>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</si>
  <si>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</si>
  <si>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</si>
  <si>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</si>
  <si>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</si>
  <si>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</si>
  <si>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</si>
  <si>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</si>
  <si>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</si>
  <si>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</si>
  <si>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</si>
  <si>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</si>
  <si>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</si>
  <si>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</si>
  <si>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</si>
  <si>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</si>
  <si>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</si>
  <si>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</si>
  <si>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</si>
  <si>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</si>
  <si>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</si>
  <si>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</si>
  <si>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</si>
  <si>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</si>
  <si>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</si>
  <si>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</si>
  <si>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</si>
  <si>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</si>
  <si>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</si>
  <si>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</si>
  <si>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</si>
  <si>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</si>
  <si>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</si>
  <si>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</si>
  <si>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</si>
  <si>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</si>
  <si>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</si>
  <si>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</si>
  <si>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</si>
  <si>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</si>
  <si>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</si>
  <si>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</si>
  <si>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</si>
  <si>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</si>
  <si>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</si>
  <si>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</si>
  <si>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</si>
  <si>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</si>
  <si>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</si>
  <si>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</si>
  <si>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</si>
  <si>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</si>
  <si>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</si>
  <si>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</si>
  <si>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</si>
  <si>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</si>
  <si>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</si>
  <si>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</si>
  <si>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</si>
  <si>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</si>
  <si>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</si>
  <si>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</si>
  <si>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</si>
  <si>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</si>
  <si>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</si>
  <si>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</si>
  <si>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</si>
  <si>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</si>
  <si>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</si>
  <si>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</si>
  <si>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</si>
  <si>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</si>
  <si>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</si>
  <si>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</si>
  <si>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</si>
  <si>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</si>
  <si>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</si>
  <si>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</si>
  <si>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</si>
  <si>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</si>
  <si>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</si>
  <si>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</si>
  <si>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</si>
  <si>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</si>
  <si>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</si>
  <si>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</si>
  <si>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</si>
  <si>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</si>
  <si>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</si>
  <si>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</si>
  <si>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</si>
  <si>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</si>
  <si>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</si>
  <si>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</si>
  <si>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</si>
  <si>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</si>
  <si>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</si>
  <si>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北海道更別村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</si>
  <si>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</si>
  <si>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</si>
  <si>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</si>
  <si>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</si>
  <si>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</si>
  <si>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</si>
  <si>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</si>
  <si>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</si>
  <si>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</si>
  <si>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</si>
  <si>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</si>
  <si>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</si>
  <si>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</si>
  <si>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</si>
  <si>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</si>
  <si>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</si>
  <si>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</si>
  <si>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</si>
  <si>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</si>
  <si>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</si>
  <si>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</si>
  <si>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</si>
  <si>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</si>
  <si>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</si>
  <si>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</si>
  <si>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</si>
  <si>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</si>
  <si>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</si>
  <si>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</si>
  <si>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</si>
  <si>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</si>
  <si>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</si>
  <si>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</si>
  <si>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</si>
  <si>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</si>
  <si>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後期高齢者医療事業特別会計</t>
    <phoneticPr fontId="5"/>
  </si>
  <si>
    <t>介護保険事業会計事業勘定</t>
    <phoneticPr fontId="5"/>
  </si>
  <si>
    <t>介護保険事業会計サービス事業勘定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</si>
  <si>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</si>
  <si>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</si>
  <si>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</si>
  <si>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</si>
  <si>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</si>
  <si>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</si>
  <si>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</si>
  <si>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</si>
  <si>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</si>
  <si>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</si>
  <si>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</si>
  <si>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</si>
  <si>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</si>
  <si>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</si>
  <si>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</si>
  <si>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</si>
  <si>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</si>
  <si>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</si>
  <si>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</si>
  <si>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</si>
  <si>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</si>
  <si>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</si>
  <si>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</si>
  <si>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</si>
  <si>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</si>
  <si>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</si>
  <si>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</si>
  <si>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</si>
  <si>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</si>
  <si>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</si>
  <si>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</si>
  <si>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</si>
  <si>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</si>
  <si>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</si>
  <si>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</si>
  <si>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</si>
  <si>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</si>
  <si>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</si>
  <si>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</si>
  <si>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</si>
  <si>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</si>
  <si>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</si>
  <si>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</si>
  <si>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</si>
  <si>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</si>
  <si>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</si>
  <si>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</si>
  <si>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</si>
  <si>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</si>
  <si>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</si>
  <si>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</si>
  <si>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</si>
  <si>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</si>
  <si>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</si>
  <si>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</si>
  <si>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</si>
  <si>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</si>
  <si>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</si>
  <si>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</si>
  <si>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</si>
  <si>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</si>
  <si>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</si>
  <si>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</si>
  <si>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</si>
  <si>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</si>
  <si>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</si>
  <si>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</si>
  <si>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</si>
  <si>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</si>
  <si>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</si>
  <si>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</si>
  <si>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</si>
  <si>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</si>
  <si>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</si>
  <si>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</si>
  <si>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</si>
  <si>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</si>
  <si>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</si>
  <si>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</si>
  <si>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</si>
  <si>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</si>
  <si>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</si>
  <si>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</si>
  <si>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</si>
  <si>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</si>
  <si>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</si>
  <si>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</si>
  <si>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</si>
  <si>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</si>
  <si>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</si>
  <si>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</si>
  <si>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</si>
  <si>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</si>
  <si>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</si>
  <si>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</si>
  <si>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</si>
  <si>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</si>
  <si>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</si>
  <si>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</si>
  <si>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</si>
  <si>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</si>
  <si>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</si>
  <si>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</si>
  <si>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</si>
  <si>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</si>
  <si>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</si>
  <si>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</si>
  <si>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</si>
  <si>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</si>
  <si>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</si>
  <si>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</si>
  <si>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</si>
  <si>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</si>
  <si>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</si>
  <si>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</si>
  <si>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</si>
  <si>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</si>
  <si>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</si>
  <si>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</si>
  <si>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</si>
  <si>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</si>
  <si>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</si>
  <si>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</si>
  <si>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</si>
  <si>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</si>
  <si>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</si>
  <si>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</si>
  <si>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</si>
  <si>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</si>
  <si>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</si>
  <si>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</si>
  <si>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</si>
  <si>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</si>
  <si>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</si>
  <si>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</si>
  <si>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4.29</t>
  </si>
  <si>
    <t>一般会計</t>
  </si>
  <si>
    <t>国民健康保険事業特別会計事業勘定</t>
  </si>
  <si>
    <t>介護保険事業会計事業勘定</t>
  </si>
  <si>
    <t>公共下水道事業特別会計</t>
  </si>
  <si>
    <t>簡易水道事業特別会計</t>
  </si>
  <si>
    <t>後期高齢者医療事業特別会計</t>
  </si>
  <si>
    <t>国民健康保険事業特別会計診療施設勘定</t>
  </si>
  <si>
    <t>介護保険事業会計サービス事業勘定</t>
  </si>
  <si>
    <t>その他会計（赤字）</t>
  </si>
  <si>
    <t>その他会計（黒字）</t>
  </si>
  <si>
    <t>十勝圏環境複合事務組合（一般会計）</t>
    <rPh sb="0" eb="1">
      <t>ジュウ</t>
    </rPh>
    <rPh sb="1" eb="2">
      <t>カツ</t>
    </rPh>
    <rPh sb="2" eb="3">
      <t>ケン</t>
    </rPh>
    <rPh sb="3" eb="5">
      <t>カンキョウ</t>
    </rPh>
    <rPh sb="5" eb="7">
      <t>フクゴウ</t>
    </rPh>
    <rPh sb="7" eb="9">
      <t>ジム</t>
    </rPh>
    <rPh sb="9" eb="11">
      <t>クミアイ</t>
    </rPh>
    <rPh sb="12" eb="14">
      <t>イッパン</t>
    </rPh>
    <rPh sb="14" eb="16">
      <t>カイケイ</t>
    </rPh>
    <phoneticPr fontId="2"/>
  </si>
  <si>
    <t>十勝圏環境複合事務組合（余熱利用事業会計）</t>
    <rPh sb="0" eb="1">
      <t>ジュウ</t>
    </rPh>
    <rPh sb="1" eb="2">
      <t>カツ</t>
    </rPh>
    <rPh sb="2" eb="3">
      <t>ケン</t>
    </rPh>
    <rPh sb="3" eb="5">
      <t>カンキョウ</t>
    </rPh>
    <rPh sb="5" eb="7">
      <t>フクゴウ</t>
    </rPh>
    <rPh sb="7" eb="9">
      <t>ジム</t>
    </rPh>
    <rPh sb="9" eb="11">
      <t>クミアイ</t>
    </rPh>
    <rPh sb="12" eb="14">
      <t>ヨネツ</t>
    </rPh>
    <rPh sb="14" eb="16">
      <t>リヨウ</t>
    </rPh>
    <rPh sb="16" eb="18">
      <t>ジギョウ</t>
    </rPh>
    <rPh sb="18" eb="20">
      <t>カイケイ</t>
    </rPh>
    <phoneticPr fontId="2"/>
  </si>
  <si>
    <t>十勝圏複合事務組合</t>
    <rPh sb="0" eb="1">
      <t>ジュウ</t>
    </rPh>
    <rPh sb="1" eb="2">
      <t>カツ</t>
    </rPh>
    <rPh sb="2" eb="3">
      <t>ケン</t>
    </rPh>
    <rPh sb="3" eb="5">
      <t>フクゴウ</t>
    </rPh>
    <rPh sb="5" eb="7">
      <t>ジム</t>
    </rPh>
    <rPh sb="7" eb="9">
      <t>クミアイ</t>
    </rPh>
    <phoneticPr fontId="2"/>
  </si>
  <si>
    <t>南十勝消防事務組合</t>
    <rPh sb="0" eb="1">
      <t>ミナミ</t>
    </rPh>
    <rPh sb="1" eb="3">
      <t>トカチ</t>
    </rPh>
    <rPh sb="3" eb="5">
      <t>ショウボウ</t>
    </rPh>
    <rPh sb="5" eb="7">
      <t>ジム</t>
    </rPh>
    <rPh sb="7" eb="9">
      <t>クミアイ</t>
    </rPh>
    <phoneticPr fontId="2"/>
  </si>
  <si>
    <t>十勝中部広域水道企業団</t>
    <rPh sb="0" eb="1">
      <t>ジュウ</t>
    </rPh>
    <rPh sb="1" eb="2">
      <t>カツ</t>
    </rPh>
    <rPh sb="2" eb="4">
      <t>チュウブ</t>
    </rPh>
    <rPh sb="4" eb="6">
      <t>コウイキ</t>
    </rPh>
    <rPh sb="6" eb="8">
      <t>スイドウ</t>
    </rPh>
    <rPh sb="8" eb="10">
      <t>キギョウ</t>
    </rPh>
    <rPh sb="10" eb="11">
      <t>ダン</t>
    </rPh>
    <phoneticPr fontId="2"/>
  </si>
  <si>
    <t>(株）さらべつ産業振興公社</t>
    <rPh sb="1" eb="2">
      <t>カブ</t>
    </rPh>
    <rPh sb="7" eb="9">
      <t>サンギョウ</t>
    </rPh>
    <rPh sb="9" eb="11">
      <t>シンコウ</t>
    </rPh>
    <rPh sb="11" eb="13">
      <t>コウシャ</t>
    </rPh>
    <phoneticPr fontId="2"/>
  </si>
  <si>
    <t>-</t>
    <phoneticPr fontId="2"/>
  </si>
  <si>
    <t>-</t>
    <phoneticPr fontId="2"/>
  </si>
  <si>
    <t>法非適用</t>
    <rPh sb="0" eb="1">
      <t>ホウ</t>
    </rPh>
    <rPh sb="1" eb="2">
      <t>ヒ</t>
    </rPh>
    <rPh sb="2" eb="4">
      <t>テキヨウ</t>
    </rPh>
    <phoneticPr fontId="2"/>
  </si>
  <si>
    <t>法適用</t>
    <rPh sb="0" eb="1">
      <t>ホウ</t>
    </rPh>
    <rPh sb="1" eb="3">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</si>
</sst>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extLst>
            <c:ext xmlns:c16="http://schemas.microsoft.com/office/drawing/2014/chart" uri="{C3380CC4-5D6E-409C-BE32-E72D297353CC}">
              <c16:uniqueId val="{00000000-9874-455E-A986-33BCB00050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105701</c:v>
                </c:pt>
                <c:pt idx="1">
                  <c:v>174510</c:v>
                </c:pt>
                <c:pt idx="2">
                  <c:v>219509</c:v>
                </c:pt>
                <c:pt idx="3">
                  <c:v>256837</c:v>
                </c:pt>
                <c:pt idx="4">
                  <c:v>275474</c:v>
                </c:pt>
              </c:numCache>
            </c:numRef>
          </c:val>
          <c:smooth val="0"/>
          <c:extLst>
            <c:ext xmlns:c16="http://schemas.microsoft.com/office/drawing/2014/chart" uri="{C3380CC4-5D6E-409C-BE32-E72D297353CC}">
              <c16:uniqueId val="{00000001-9874-455E-A986-33BCB000504F}"/>
            </c:ext>
          </c:extLst>
        </c:ser>
        <c:dLbls>
          <c:showLegendKey val="0"/>
          <c:showVal val="0"/>
          <c:showCatName val="0"/>
          <c:showSerName val="0"/>
          <c:showPercent val="0"/>
          <c:showBubbleSize val="0"/>
        </c:dLbls>
        <c:marker val="1"/>
        <c:smooth val="0"/>
        <c:axId val="86663936"/>
        <c:axId val="86665856"/>
      </c:lineChart>
      <c:catAx>
        <c:axId val="8666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65856"/>
        <c:crosses val="autoZero"/>
        <c:auto val="1"/>
        <c:lblAlgn val="ctr"/>
        <c:lblOffset val="100"/>
        <c:tickLblSkip val="1"/>
        <c:tickMarkSkip val="1"/>
        <c:noMultiLvlLbl val="0"/>
      </c:catAx>
      <c:valAx>
        <c:axId val="86665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6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5.62</c:v>
                </c:pt>
                <c:pt idx="1">
                  <c:v>4.83</c:v>
                </c:pt>
                <c:pt idx="2">
                  <c:v>3.66</c:v>
                </c:pt>
                <c:pt idx="3">
                  <c:v>2.73</c:v>
                </c:pt>
                <c:pt idx="4">
                  <c:v>3.94</c:v>
                </c:pt>
              </c:numCache>
            </c:numRef>
          </c:val>
          <c:extLst>
            <c:ext xmlns:c16="http://schemas.microsoft.com/office/drawing/2014/chart" uri="{C3380CC4-5D6E-409C-BE32-E72D297353CC}">
              <c16:uniqueId val="{00000000-2D0F-4629-89BE-BA56F5CCC6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47.02</c:v>
                </c:pt>
                <c:pt idx="1">
                  <c:v>54.62</c:v>
                </c:pt>
                <c:pt idx="2">
                  <c:v>58.25</c:v>
                </c:pt>
                <c:pt idx="3">
                  <c:v>63.61</c:v>
                </c:pt>
                <c:pt idx="4">
                  <c:v>62.67</c:v>
                </c:pt>
              </c:numCache>
            </c:numRef>
          </c:val>
          <c:extLst>
            <c:ext xmlns:c16="http://schemas.microsoft.com/office/drawing/2014/chart" uri="{C3380CC4-5D6E-409C-BE32-E72D297353CC}">
              <c16:uniqueId val="{00000001-2D0F-4629-89BE-BA56F5CCC6AE}"/>
            </c:ext>
          </c:extLst>
        </c:ser>
        <c:dLbls>
          <c:showLegendKey val="0"/>
          <c:showVal val="0"/>
          <c:showCatName val="0"/>
          <c:showSerName val="0"/>
          <c:showPercent val="0"/>
          <c:showBubbleSize val="0"/>
        </c:dLbls>
        <c:gapWidth val="250"/>
        <c:overlap val="100"/>
        <c:axId val="98491008"/>
        <c:axId val="9745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6.04</c:v>
                </c:pt>
                <c:pt idx="1">
                  <c:v>5.32</c:v>
                </c:pt>
                <c:pt idx="2">
                  <c:v>6.51</c:v>
                </c:pt>
                <c:pt idx="3">
                  <c:v>5.14</c:v>
                </c:pt>
                <c:pt idx="4">
                  <c:v>-4.29</c:v>
                </c:pt>
              </c:numCache>
            </c:numRef>
          </c:val>
          <c:smooth val="0"/>
          <c:extLst>
            <c:ext xmlns:c16="http://schemas.microsoft.com/office/drawing/2014/chart" uri="{C3380CC4-5D6E-409C-BE32-E72D297353CC}">
              <c16:uniqueId val="{00000002-2D0F-4629-89BE-BA56F5CCC6AE}"/>
            </c:ext>
          </c:extLst>
        </c:ser>
        <c:dLbls>
          <c:showLegendKey val="0"/>
          <c:showVal val="0"/>
          <c:showCatName val="0"/>
          <c:showSerName val="0"/>
          <c:showPercent val="0"/>
          <c:showBubbleSize val="0"/>
        </c:dLbls>
        <c:marker val="1"/>
        <c:smooth val="0"/>
        <c:axId val="98491008"/>
        <c:axId val="97452800"/>
      </c:lineChart>
      <c:catAx>
        <c:axId val="984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452800"/>
        <c:crosses val="autoZero"/>
        <c:auto val="1"/>
        <c:lblAlgn val="ctr"/>
        <c:lblOffset val="100"/>
        <c:tickLblSkip val="1"/>
        <c:tickMarkSkip val="1"/>
        <c:noMultiLvlLbl val="0"/>
      </c:catAx>
      <c:valAx>
        <c:axId val="9745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2F-4FA6-A6A4-FAFF9DA9F0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2F-4FA6-A6A4-FAFF9DA9F0B6}"/>
            </c:ext>
          </c:extLst>
        </c:ser>
        <c:ser>
          <c:idx val="2"/>
          <c:order val="2"/>
          <c:tx>
            <c:strRef>
              <c:f>データシート!$A$29</c:f>
              <c:strCache>
                <c:ptCount val="1"/>
                <c:pt idx="0">
                  <c:v>介護保険事業会計サービス事業勘定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2F-4FA6-A6A4-FAFF9DA9F0B6}"/>
            </c:ext>
          </c:extLst>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A2F-4FA6-A6A4-FAFF9DA9F0B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7A2F-4FA6-A6A4-FAFF9DA9F0B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A2F-4FA6-A6A4-FAFF9DA9F0B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7A2F-4FA6-A6A4-FAFF9DA9F0B6}"/>
            </c:ext>
          </c:extLst>
        </c:ser>
        <c:ser>
          <c:idx val="7"/>
          <c:order val="7"/>
          <c:tx>
            <c:strRef>
              <c:f>データシート!$A$34</c:f>
              <c:strCache>
                <c:ptCount val="1"/>
                <c:pt idx="0">
                  <c:v>介護保険事業会計事業勘定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0.19</c:v>
                </c:pt>
                <c:pt idx="2">
                  <c:v>#N/A</c:v>
                </c:pt>
                <c:pt idx="3">
                  <c:v>0.08</c:v>
                </c:pt>
                <c:pt idx="4">
                  <c:v>#N/A</c:v>
                </c:pt>
                <c:pt idx="5">
                  <c:v>0.01</c:v>
                </c:pt>
                <c:pt idx="6">
                  <c:v>#N/A</c:v>
                </c:pt>
                <c:pt idx="7">
                  <c:v>0</c:v>
                </c:pt>
                <c:pt idx="8">
                  <c:v>#N/A</c:v>
                </c:pt>
                <c:pt idx="9">
                  <c:v>0.13</c:v>
                </c:pt>
              </c:numCache>
            </c:numRef>
          </c:val>
          <c:extLst>
            <c:ext xmlns:c16="http://schemas.microsoft.com/office/drawing/2014/chart" uri="{C3380CC4-5D6E-409C-BE32-E72D297353CC}">
              <c16:uniqueId val="{00000007-7A2F-4FA6-A6A4-FAFF9DA9F0B6}"/>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1.1599999999999999</c:v>
                </c:pt>
                <c:pt idx="2">
                  <c:v>#N/A</c:v>
                </c:pt>
                <c:pt idx="3">
                  <c:v>2.16</c:v>
                </c:pt>
                <c:pt idx="4">
                  <c:v>#N/A</c:v>
                </c:pt>
                <c:pt idx="5">
                  <c:v>0.13</c:v>
                </c:pt>
                <c:pt idx="6">
                  <c:v>#N/A</c:v>
                </c:pt>
                <c:pt idx="7">
                  <c:v>0.69</c:v>
                </c:pt>
                <c:pt idx="8">
                  <c:v>#N/A</c:v>
                </c:pt>
                <c:pt idx="9">
                  <c:v>0.39</c:v>
                </c:pt>
              </c:numCache>
            </c:numRef>
          </c:val>
          <c:extLst>
            <c:ext xmlns:c16="http://schemas.microsoft.com/office/drawing/2014/chart" uri="{C3380CC4-5D6E-409C-BE32-E72D297353CC}">
              <c16:uniqueId val="{00000008-7A2F-4FA6-A6A4-FAFF9DA9F0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5.61</c:v>
                </c:pt>
                <c:pt idx="2">
                  <c:v>#N/A</c:v>
                </c:pt>
                <c:pt idx="3">
                  <c:v>4.83</c:v>
                </c:pt>
                <c:pt idx="4">
                  <c:v>#N/A</c:v>
                </c:pt>
                <c:pt idx="5">
                  <c:v>3.66</c:v>
                </c:pt>
                <c:pt idx="6">
                  <c:v>#N/A</c:v>
                </c:pt>
                <c:pt idx="7">
                  <c:v>2.72</c:v>
                </c:pt>
                <c:pt idx="8">
                  <c:v>#N/A</c:v>
                </c:pt>
                <c:pt idx="9">
                  <c:v>3.94</c:v>
                </c:pt>
              </c:numCache>
            </c:numRef>
          </c:val>
          <c:extLst>
            <c:ext xmlns:c16="http://schemas.microsoft.com/office/drawing/2014/chart" uri="{C3380CC4-5D6E-409C-BE32-E72D297353CC}">
              <c16:uniqueId val="{00000009-7A2F-4FA6-A6A4-FAFF9DA9F0B6}"/>
            </c:ext>
          </c:extLst>
        </c:ser>
        <c:dLbls>
          <c:showLegendKey val="0"/>
          <c:showVal val="0"/>
          <c:showCatName val="0"/>
          <c:showSerName val="0"/>
          <c:showPercent val="0"/>
          <c:showBubbleSize val="0"/>
        </c:dLbls>
        <c:gapWidth val="150"/>
        <c:overlap val="100"/>
        <c:axId val="97653504"/>
        <c:axId val="97655040"/>
      </c:barChart>
      <c:catAx>
        <c:axId val="976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55040"/>
        <c:crosses val="autoZero"/>
        <c:auto val="1"/>
        <c:lblAlgn val="ctr"/>
        <c:lblOffset val="100"/>
        <c:tickLblSkip val="1"/>
        <c:tickMarkSkip val="1"/>
        <c:noMultiLvlLbl val="0"/>
      </c:catAx>
      <c:valAx>
        <c:axId val="9765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5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581</c:v>
                </c:pt>
                <c:pt idx="5">
                  <c:v>555</c:v>
                </c:pt>
                <c:pt idx="8">
                  <c:v>562</c:v>
                </c:pt>
                <c:pt idx="11">
                  <c:v>602</c:v>
                </c:pt>
                <c:pt idx="14">
                  <c:v>578</c:v>
                </c:pt>
              </c:numCache>
            </c:numRef>
          </c:val>
          <c:extLst>
            <c:ext xmlns:c16="http://schemas.microsoft.com/office/drawing/2014/chart" uri="{C3380CC4-5D6E-409C-BE32-E72D297353CC}">
              <c16:uniqueId val="{00000000-62BE-4C59-9694-4306D51B0F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BE-4C59-9694-4306D51B0F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21</c:v>
                </c:pt>
                <c:pt idx="6">
                  <c:v>42</c:v>
                </c:pt>
                <c:pt idx="9">
                  <c:v>26</c:v>
                </c:pt>
                <c:pt idx="12">
                  <c:v>13</c:v>
                </c:pt>
              </c:numCache>
            </c:numRef>
          </c:val>
          <c:extLst>
            <c:ext xmlns:c16="http://schemas.microsoft.com/office/drawing/2014/chart" uri="{C3380CC4-5D6E-409C-BE32-E72D297353CC}">
              <c16:uniqueId val="{00000002-62BE-4C59-9694-4306D51B0F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5</c:v>
                </c:pt>
                <c:pt idx="6">
                  <c:v>5</c:v>
                </c:pt>
                <c:pt idx="9">
                  <c:v>7</c:v>
                </c:pt>
                <c:pt idx="12">
                  <c:v>7</c:v>
                </c:pt>
              </c:numCache>
            </c:numRef>
          </c:val>
          <c:extLst>
            <c:ext xmlns:c16="http://schemas.microsoft.com/office/drawing/2014/chart" uri="{C3380CC4-5D6E-409C-BE32-E72D297353CC}">
              <c16:uniqueId val="{00000003-62BE-4C59-9694-4306D51B0F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106</c:v>
                </c:pt>
                <c:pt idx="3">
                  <c:v>84</c:v>
                </c:pt>
                <c:pt idx="6">
                  <c:v>74</c:v>
                </c:pt>
                <c:pt idx="9">
                  <c:v>75</c:v>
                </c:pt>
                <c:pt idx="12">
                  <c:v>63</c:v>
                </c:pt>
              </c:numCache>
            </c:numRef>
          </c:val>
          <c:extLst>
            <c:ext xmlns:c16="http://schemas.microsoft.com/office/drawing/2014/chart" uri="{C3380CC4-5D6E-409C-BE32-E72D297353CC}">
              <c16:uniqueId val="{00000004-62BE-4C59-9694-4306D51B0F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BE-4C59-9694-4306D51B0F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BE-4C59-9694-4306D51B0F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647</c:v>
                </c:pt>
                <c:pt idx="3">
                  <c:v>604</c:v>
                </c:pt>
                <c:pt idx="6">
                  <c:v>617</c:v>
                </c:pt>
                <c:pt idx="9">
                  <c:v>664</c:v>
                </c:pt>
                <c:pt idx="12">
                  <c:v>673</c:v>
                </c:pt>
              </c:numCache>
            </c:numRef>
          </c:val>
          <c:extLst>
            <c:ext xmlns:c16="http://schemas.microsoft.com/office/drawing/2014/chart" uri="{C3380CC4-5D6E-409C-BE32-E72D297353CC}">
              <c16:uniqueId val="{00000007-62BE-4C59-9694-4306D51B0F8D}"/>
            </c:ext>
          </c:extLst>
        </c:ser>
        <c:dLbls>
          <c:showLegendKey val="0"/>
          <c:showVal val="0"/>
          <c:showCatName val="0"/>
          <c:showSerName val="0"/>
          <c:showPercent val="0"/>
          <c:showBubbleSize val="0"/>
        </c:dLbls>
        <c:gapWidth val="100"/>
        <c:overlap val="100"/>
        <c:axId val="98764672"/>
        <c:axId val="9878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184</c:v>
                </c:pt>
                <c:pt idx="2">
                  <c:v>#N/A</c:v>
                </c:pt>
                <c:pt idx="3">
                  <c:v>#N/A</c:v>
                </c:pt>
                <c:pt idx="4">
                  <c:v>159</c:v>
                </c:pt>
                <c:pt idx="5">
                  <c:v>#N/A</c:v>
                </c:pt>
                <c:pt idx="6">
                  <c:v>#N/A</c:v>
                </c:pt>
                <c:pt idx="7">
                  <c:v>176</c:v>
                </c:pt>
                <c:pt idx="8">
                  <c:v>#N/A</c:v>
                </c:pt>
                <c:pt idx="9">
                  <c:v>#N/A</c:v>
                </c:pt>
                <c:pt idx="10">
                  <c:v>170</c:v>
                </c:pt>
                <c:pt idx="11">
                  <c:v>#N/A</c:v>
                </c:pt>
                <c:pt idx="12">
                  <c:v>#N/A</c:v>
                </c:pt>
                <c:pt idx="13">
                  <c:v>178</c:v>
                </c:pt>
                <c:pt idx="14">
                  <c:v>#N/A</c:v>
                </c:pt>
              </c:numCache>
            </c:numRef>
          </c:val>
          <c:smooth val="0"/>
          <c:extLst>
            <c:ext xmlns:c16="http://schemas.microsoft.com/office/drawing/2014/chart" uri="{C3380CC4-5D6E-409C-BE32-E72D297353CC}">
              <c16:uniqueId val="{00000008-62BE-4C59-9694-4306D51B0F8D}"/>
            </c:ext>
          </c:extLst>
        </c:ser>
        <c:dLbls>
          <c:showLegendKey val="0"/>
          <c:showVal val="0"/>
          <c:showCatName val="0"/>
          <c:showSerName val="0"/>
          <c:showPercent val="0"/>
          <c:showBubbleSize val="0"/>
        </c:dLbls>
        <c:marker val="1"/>
        <c:smooth val="0"/>
        <c:axId val="98764672"/>
        <c:axId val="98783232"/>
      </c:lineChart>
      <c:catAx>
        <c:axId val="987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83232"/>
        <c:crosses val="autoZero"/>
        <c:auto val="1"/>
        <c:lblAlgn val="ctr"/>
        <c:lblOffset val="100"/>
        <c:tickLblSkip val="1"/>
        <c:tickMarkSkip val="1"/>
        <c:noMultiLvlLbl val="0"/>
      </c:catAx>
      <c:valAx>
        <c:axId val="9878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2694</c:v>
                </c:pt>
                <c:pt idx="5">
                  <c:v>2657</c:v>
                </c:pt>
                <c:pt idx="8">
                  <c:v>2700</c:v>
                </c:pt>
                <c:pt idx="11">
                  <c:v>2691</c:v>
                </c:pt>
                <c:pt idx="14">
                  <c:v>2687</c:v>
                </c:pt>
              </c:numCache>
            </c:numRef>
          </c:val>
          <c:extLst>
            <c:ext xmlns:c16="http://schemas.microsoft.com/office/drawing/2014/chart" uri="{C3380CC4-5D6E-409C-BE32-E72D297353CC}">
              <c16:uniqueId val="{00000000-3D62-401D-BAD1-D815F3CD7B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c:v>
                </c:pt>
                <c:pt idx="5">
                  <c:v>34</c:v>
                </c:pt>
                <c:pt idx="8">
                  <c:v>15</c:v>
                </c:pt>
                <c:pt idx="11">
                  <c:v>2</c:v>
                </c:pt>
                <c:pt idx="14">
                  <c:v>138</c:v>
                </c:pt>
              </c:numCache>
            </c:numRef>
          </c:val>
          <c:extLst>
            <c:ext xmlns:c16="http://schemas.microsoft.com/office/drawing/2014/chart" uri="{C3380CC4-5D6E-409C-BE32-E72D297353CC}">
              <c16:uniqueId val="{00000001-3D62-401D-BAD1-D815F3CD7B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4371</c:v>
                </c:pt>
                <c:pt idx="5">
                  <c:v>4670</c:v>
                </c:pt>
                <c:pt idx="8">
                  <c:v>5057</c:v>
                </c:pt>
                <c:pt idx="11">
                  <c:v>5332</c:v>
                </c:pt>
                <c:pt idx="14">
                  <c:v>5212</c:v>
                </c:pt>
              </c:numCache>
            </c:numRef>
          </c:val>
          <c:extLst>
            <c:ext xmlns:c16="http://schemas.microsoft.com/office/drawing/2014/chart" uri="{C3380CC4-5D6E-409C-BE32-E72D297353CC}">
              <c16:uniqueId val="{00000002-3D62-401D-BAD1-D815F3CD7B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62-401D-BAD1-D815F3CD7B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62-401D-BAD1-D815F3CD7B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62-401D-BAD1-D815F3CD7B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764</c:v>
                </c:pt>
                <c:pt idx="3">
                  <c:v>736</c:v>
                </c:pt>
                <c:pt idx="6">
                  <c:v>696</c:v>
                </c:pt>
                <c:pt idx="9">
                  <c:v>653</c:v>
                </c:pt>
                <c:pt idx="12">
                  <c:v>626</c:v>
                </c:pt>
              </c:numCache>
            </c:numRef>
          </c:val>
          <c:extLst>
            <c:ext xmlns:c16="http://schemas.microsoft.com/office/drawing/2014/chart" uri="{C3380CC4-5D6E-409C-BE32-E72D297353CC}">
              <c16:uniqueId val="{00000006-3D62-401D-BAD1-D815F3CD7B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65</c:v>
                </c:pt>
                <c:pt idx="3">
                  <c:v>60</c:v>
                </c:pt>
                <c:pt idx="6">
                  <c:v>56</c:v>
                </c:pt>
                <c:pt idx="9">
                  <c:v>49</c:v>
                </c:pt>
                <c:pt idx="12">
                  <c:v>42</c:v>
                </c:pt>
              </c:numCache>
            </c:numRef>
          </c:val>
          <c:extLst>
            <c:ext xmlns:c16="http://schemas.microsoft.com/office/drawing/2014/chart" uri="{C3380CC4-5D6E-409C-BE32-E72D297353CC}">
              <c16:uniqueId val="{00000007-3D62-401D-BAD1-D815F3CD7B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681</c:v>
                </c:pt>
                <c:pt idx="3">
                  <c:v>628</c:v>
                </c:pt>
                <c:pt idx="6">
                  <c:v>552</c:v>
                </c:pt>
                <c:pt idx="9">
                  <c:v>589</c:v>
                </c:pt>
                <c:pt idx="12">
                  <c:v>550</c:v>
                </c:pt>
              </c:numCache>
            </c:numRef>
          </c:val>
          <c:extLst>
            <c:ext xmlns:c16="http://schemas.microsoft.com/office/drawing/2014/chart" uri="{C3380CC4-5D6E-409C-BE32-E72D297353CC}">
              <c16:uniqueId val="{00000008-3D62-401D-BAD1-D815F3CD7B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c:v>
                </c:pt>
                <c:pt idx="3">
                  <c:v>17</c:v>
                </c:pt>
                <c:pt idx="6">
                  <c:v>54</c:v>
                </c:pt>
                <c:pt idx="9">
                  <c:v>19</c:v>
                </c:pt>
                <c:pt idx="12">
                  <c:v>6</c:v>
                </c:pt>
              </c:numCache>
            </c:numRef>
          </c:val>
          <c:extLst>
            <c:ext xmlns:c16="http://schemas.microsoft.com/office/drawing/2014/chart" uri="{C3380CC4-5D6E-409C-BE32-E72D297353CC}">
              <c16:uniqueId val="{00000009-3D62-401D-BAD1-D815F3CD7B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4015</c:v>
                </c:pt>
                <c:pt idx="3">
                  <c:v>3989</c:v>
                </c:pt>
                <c:pt idx="6">
                  <c:v>3984</c:v>
                </c:pt>
                <c:pt idx="9">
                  <c:v>4117</c:v>
                </c:pt>
                <c:pt idx="12">
                  <c:v>4087</c:v>
                </c:pt>
              </c:numCache>
            </c:numRef>
          </c:val>
          <c:extLst>
            <c:ext xmlns:c16="http://schemas.microsoft.com/office/drawing/2014/chart" uri="{C3380CC4-5D6E-409C-BE32-E72D297353CC}">
              <c16:uniqueId val="{0000000A-3D62-401D-BAD1-D815F3CD7BFC}"/>
            </c:ext>
          </c:extLst>
        </c:ser>
        <c:dLbls>
          <c:showLegendKey val="0"/>
          <c:showVal val="0"/>
          <c:showCatName val="0"/>
          <c:showSerName val="0"/>
          <c:showPercent val="0"/>
          <c:showBubbleSize val="0"/>
        </c:dLbls>
        <c:gapWidth val="100"/>
        <c:overlap val="100"/>
        <c:axId val="84062208"/>
        <c:axId val="8406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62-401D-BAD1-D815F3CD7BFC}"/>
            </c:ext>
          </c:extLst>
        </c:ser>
        <c:dLbls>
          <c:showLegendKey val="0"/>
          <c:showVal val="0"/>
          <c:showCatName val="0"/>
          <c:showSerName val="0"/>
          <c:showPercent val="0"/>
          <c:showBubbleSize val="0"/>
        </c:dLbls>
        <c:marker val="1"/>
        <c:smooth val="0"/>
        <c:axId val="84062208"/>
        <c:axId val="84064128"/>
      </c:lineChart>
      <c:catAx>
        <c:axId val="840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064128"/>
        <c:crosses val="autoZero"/>
        <c:auto val="1"/>
        <c:lblAlgn val="ctr"/>
        <c:lblOffset val="100"/>
        <c:tickLblSkip val="1"/>
        <c:tickMarkSkip val="1"/>
        <c:noMultiLvlLbl val="0"/>
      </c:catAx>
      <c:valAx>
        <c:axId val="8406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3,334
3,325
176.90
4,520,299
4,379,171
114,426
2,902,831
4,087,076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000" b="0" i="0" baseline="0">
              <a:solidFill>
                <a:schemeClr val="dk1"/>
              </a:solidFill>
              <a:effectLst/>
              <a:latin typeface="+mn-lt"/>
              <a:ea typeface="+mn-ea"/>
              <a:cs typeface="+mn-cs"/>
            </a:rPr>
            <a:t>昨年度から</a:t>
          </a:r>
          <a:r>
            <a:rPr lang="ja-JP" altLang="en-US" sz="1000" b="0" i="0" baseline="0">
              <a:solidFill>
                <a:schemeClr val="dk1"/>
              </a:solidFill>
              <a:effectLst/>
              <a:latin typeface="+mn-lt"/>
              <a:ea typeface="+mn-ea"/>
              <a:cs typeface="+mn-cs"/>
            </a:rPr>
            <a:t>変動はなく</a:t>
          </a:r>
          <a:r>
            <a:rPr lang="ja-JP" altLang="ja-JP" sz="1000" b="0" i="0" baseline="0">
              <a:solidFill>
                <a:schemeClr val="dk1"/>
              </a:solidFill>
              <a:effectLst/>
              <a:latin typeface="+mn-lt"/>
              <a:ea typeface="+mn-ea"/>
              <a:cs typeface="+mn-cs"/>
            </a:rPr>
            <a:t>、類似団体平均を0.0</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上回る結果となっており、ここ数年の推移に変化はない。</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景気低迷とされる中、</a:t>
          </a:r>
          <a:r>
            <a:rPr lang="ja-JP" altLang="en-US" sz="1000" b="0" i="0" baseline="0">
              <a:solidFill>
                <a:schemeClr val="dk1"/>
              </a:solidFill>
              <a:effectLst/>
              <a:latin typeface="+mn-lt"/>
              <a:ea typeface="+mn-ea"/>
              <a:cs typeface="+mn-cs"/>
            </a:rPr>
            <a:t>給与・農業所得の減少、株式や土地及び建物に係る譲渡所得分離課税の減額などにより個人住民税が減少となった。一方、法人税は増額し、固定資産税についても、課税台帳の新規登録者増により増額し、村税全体では、微増となっ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自主財源の柱である村税収入は、歳入全体の</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％程度となっているが、小規模自治体の中では大幅な伸びを期待することができない。</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今後も基幹産業である農業の基盤維持を推進し、また、滞納分の徴収強化などを強化し、更なる自主財源の確保に努める。</a:t>
          </a:r>
          <a:endParaRPr lang="ja-JP" altLang="ja-JP" sz="1000">
            <a:effectLst/>
          </a:endParaRPr>
        </a:p>
        <a:p>
          <a:pPr rtl="0"/>
          <a:endParaRPr kumimoji="1" lang="ja-JP" altLang="en-US" sz="10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8" name="直線コネクタ 67"/>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1" name="直線コネクタ 70"/>
        <xdr:cNvCxnSpPr/>
      </xdr:nvCxnSpPr>
      <xdr:spPr>
        <a:xfrm>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7" name="直線コネクタ 76"/>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7" name="円/楕円 86"/>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8"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89" name="円/楕円 88"/>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0" name="テキスト ボックス 89"/>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2" name="テキスト ボックス 91"/>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4" name="テキスト ボックス 9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5" name="円/楕円 94"/>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96" name="テキスト ボックス 95"/>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昨年度と比較すると</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と大幅に</a:t>
          </a:r>
          <a:r>
            <a:rPr lang="ja-JP" altLang="ja-JP" sz="1100" b="0" i="0" baseline="0">
              <a:solidFill>
                <a:schemeClr val="dk1"/>
              </a:solidFill>
              <a:effectLst/>
              <a:latin typeface="+mn-lt"/>
              <a:ea typeface="+mn-ea"/>
              <a:cs typeface="+mn-cs"/>
            </a:rPr>
            <a:t>増加したが、</a:t>
          </a:r>
          <a:r>
            <a:rPr lang="ja-JP" altLang="en-US" sz="1100" b="0" i="0" baseline="0">
              <a:solidFill>
                <a:schemeClr val="dk1"/>
              </a:solidFill>
              <a:effectLst/>
              <a:latin typeface="+mn-lt"/>
              <a:ea typeface="+mn-ea"/>
              <a:cs typeface="+mn-cs"/>
            </a:rPr>
            <a:t>類似団体平均と比較しても下回っている状況にある。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歳出については、</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の独自削減を行った効果により</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されているが</a:t>
          </a:r>
          <a:r>
            <a:rPr lang="ja-JP" altLang="ja-JP" sz="1100" b="0" i="0" baseline="0">
              <a:solidFill>
                <a:schemeClr val="dk1"/>
              </a:solidFill>
              <a:effectLst/>
              <a:latin typeface="+mn-lt"/>
              <a:ea typeface="+mn-ea"/>
              <a:cs typeface="+mn-cs"/>
            </a:rPr>
            <a:t>、歳入において、普通交付税の額</a:t>
          </a:r>
          <a:r>
            <a:rPr lang="ja-JP" altLang="en-US" sz="1100" b="0" i="0" baseline="0">
              <a:solidFill>
                <a:schemeClr val="dk1"/>
              </a:solidFill>
              <a:effectLst/>
              <a:latin typeface="+mn-lt"/>
              <a:ea typeface="+mn-ea"/>
              <a:cs typeface="+mn-cs"/>
            </a:rPr>
            <a:t>が大幅に減少した事が、経常収支比率の増加の要因となっている。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普通交付税は、歳出特別枠の減少により大幅に減少しており、今後も減少する事が想定される。歳出については、公共事業等により公債費が増えていくことが懸念される。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歳入の大幅な増加は見込めない事から、経常的歳出の抑制及び計画性が必要である。</a:t>
          </a:r>
          <a:endParaRPr lang="ja-JP" altLang="ja-JP" sz="1400">
            <a:effectLst/>
          </a:endParaRPr>
        </a:p>
        <a:p>
          <a:pPr rtl="0" eaLnBrk="1" fontAlgn="auto" latinLnBrk="0" hangingPunct="1"/>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61</xdr:row>
      <xdr:rowOff>26307</xdr:rowOff>
    </xdr:to>
    <xdr:cxnSp macro="">
      <xdr:nvCxnSpPr>
        <xdr:cNvPr id="133" name="直線コネクタ 132"/>
        <xdr:cNvCxnSpPr/>
      </xdr:nvCxnSpPr>
      <xdr:spPr>
        <a:xfrm>
          <a:off x="4114800" y="10264140"/>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134801</xdr:rowOff>
    </xdr:from>
    <xdr:to>
      <xdr:col>6</xdr:col>
      <xdr:colOff>0</xdr:colOff>
      <xdr:row>59</xdr:row>
      <xdr:rowOff>148590</xdr:rowOff>
    </xdr:to>
    <xdr:cxnSp macro="">
      <xdr:nvCxnSpPr>
        <xdr:cNvPr id="136" name="直線コネクタ 135"/>
        <xdr:cNvCxnSpPr/>
      </xdr:nvCxnSpPr>
      <xdr:spPr>
        <a:xfrm>
          <a:off x="3225800" y="102503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134801</xdr:rowOff>
    </xdr:from>
    <xdr:to>
      <xdr:col>4</xdr:col>
      <xdr:colOff>482600</xdr:colOff>
      <xdr:row>60</xdr:row>
      <xdr:rowOff>152944</xdr:rowOff>
    </xdr:to>
    <xdr:cxnSp macro="">
      <xdr:nvCxnSpPr>
        <xdr:cNvPr id="139" name="直線コネクタ 138"/>
        <xdr:cNvCxnSpPr/>
      </xdr:nvCxnSpPr>
      <xdr:spPr>
        <a:xfrm flipV="1">
          <a:off x="2336800" y="1025035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94343</xdr:rowOff>
    </xdr:from>
    <xdr:to>
      <xdr:col>3</xdr:col>
      <xdr:colOff>279400</xdr:colOff>
      <xdr:row>60</xdr:row>
      <xdr:rowOff>152944</xdr:rowOff>
    </xdr:to>
    <xdr:cxnSp macro="">
      <xdr:nvCxnSpPr>
        <xdr:cNvPr id="142" name="直線コネクタ 141"/>
        <xdr:cNvCxnSpPr/>
      </xdr:nvCxnSpPr>
      <xdr:spPr>
        <a:xfrm>
          <a:off x="1447800" y="1038134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146957</xdr:rowOff>
    </xdr:from>
    <xdr:to>
      <xdr:col>7</xdr:col>
      <xdr:colOff>203200</xdr:colOff>
      <xdr:row>61</xdr:row>
      <xdr:rowOff>77107</xdr:rowOff>
    </xdr:to>
    <xdr:sp macro="" textlink="">
      <xdr:nvSpPr>
        <xdr:cNvPr id="152" name="円/楕円 151"/>
        <xdr:cNvSpPr/>
      </xdr:nvSpPr>
      <xdr:spPr>
        <a:xfrm>
          <a:off x="4902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163484</xdr:rowOff>
    </xdr:from>
    <xdr:ext cx="762000" cy="259045"/>
    <xdr:sp macro="" textlink="">
      <xdr:nvSpPr>
        <xdr:cNvPr id="153" name="財政構造の弾力性該当値テキスト"/>
        <xdr:cNvSpPr txBox="1"/>
      </xdr:nvSpPr>
      <xdr:spPr>
        <a:xfrm>
          <a:off x="5041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4" name="円/楕円 153"/>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5" name="テキスト ボックス 154"/>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84001</xdr:rowOff>
    </xdr:from>
    <xdr:to>
      <xdr:col>4</xdr:col>
      <xdr:colOff>533400</xdr:colOff>
      <xdr:row>60</xdr:row>
      <xdr:rowOff>14151</xdr:rowOff>
    </xdr:to>
    <xdr:sp macro="" textlink="">
      <xdr:nvSpPr>
        <xdr:cNvPr id="156" name="円/楕円 155"/>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24328</xdr:rowOff>
    </xdr:from>
    <xdr:ext cx="762000" cy="259045"/>
    <xdr:sp macro="" textlink="">
      <xdr:nvSpPr>
        <xdr:cNvPr id="157" name="テキスト ボックス 156"/>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102144</xdr:rowOff>
    </xdr:from>
    <xdr:to>
      <xdr:col>3</xdr:col>
      <xdr:colOff>330200</xdr:colOff>
      <xdr:row>61</xdr:row>
      <xdr:rowOff>32294</xdr:rowOff>
    </xdr:to>
    <xdr:sp macro="" textlink="">
      <xdr:nvSpPr>
        <xdr:cNvPr id="158" name="円/楕円 157"/>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42471</xdr:rowOff>
    </xdr:from>
    <xdr:ext cx="762000" cy="259045"/>
    <xdr:sp macro="" textlink="">
      <xdr:nvSpPr>
        <xdr:cNvPr id="159" name="テキスト ボックス 158"/>
        <xdr:cNvSpPr txBox="1"/>
      </xdr:nvSpPr>
      <xdr:spPr>
        <a:xfrm>
          <a:off x="1955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43543</xdr:rowOff>
    </xdr:from>
    <xdr:to>
      <xdr:col>2</xdr:col>
      <xdr:colOff>127000</xdr:colOff>
      <xdr:row>60</xdr:row>
      <xdr:rowOff>145143</xdr:rowOff>
    </xdr:to>
    <xdr:sp macro="" textlink="">
      <xdr:nvSpPr>
        <xdr:cNvPr id="160" name="円/楕円 159"/>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155320</xdr:rowOff>
    </xdr:from>
    <xdr:ext cx="762000" cy="259045"/>
    <xdr:sp macro="" textlink="">
      <xdr:nvSpPr>
        <xdr:cNvPr id="161" name="テキスト ボックス 160"/>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[408,425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%上回り、昨年度と比較すると金額も上昇した。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人件費は毎年、数名の退職者がいたこと、</a:t>
          </a:r>
          <a:r>
            <a:rPr lang="ja-JP" altLang="en-US" sz="1100" b="0" i="0" baseline="0">
              <a:solidFill>
                <a:schemeClr val="dk1"/>
              </a:solidFill>
              <a:effectLst/>
              <a:latin typeface="+mn-lt"/>
              <a:ea typeface="+mn-ea"/>
              <a:cs typeface="+mn-cs"/>
            </a:rPr>
            <a:t>又、給与の独自削減を行ったことにより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a:t>
          </a:r>
          <a:r>
            <a:rPr lang="ja-JP" altLang="ja-JP" sz="1100" b="0" i="0" baseline="0">
              <a:solidFill>
                <a:schemeClr val="dk1"/>
              </a:solidFill>
              <a:effectLst/>
              <a:latin typeface="+mn-lt"/>
              <a:ea typeface="+mn-ea"/>
              <a:cs typeface="+mn-cs"/>
            </a:rPr>
            <a:t>比較で減少し</a:t>
          </a:r>
          <a:r>
            <a:rPr lang="ja-JP" altLang="en-US" sz="1100" b="0" i="0" baseline="0">
              <a:solidFill>
                <a:schemeClr val="dk1"/>
              </a:solidFill>
              <a:effectLst/>
              <a:latin typeface="+mn-lt"/>
              <a:ea typeface="+mn-ea"/>
              <a:cs typeface="+mn-cs"/>
            </a:rPr>
            <a:t>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その反面、物件費については増加傾向を示しており、</a:t>
          </a:r>
          <a:r>
            <a:rPr lang="ja-JP" altLang="en-US" sz="1100" b="0" i="0" baseline="0">
              <a:solidFill>
                <a:schemeClr val="dk1"/>
              </a:solidFill>
              <a:effectLst/>
              <a:latin typeface="+mn-lt"/>
              <a:ea typeface="+mn-ea"/>
              <a:cs typeface="+mn-cs"/>
            </a:rPr>
            <a:t>前年度を上回っている。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労務単価</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している事に加え、消費税が増税された事により</a:t>
          </a:r>
          <a:r>
            <a:rPr lang="ja-JP" altLang="ja-JP" sz="1100" b="0" i="0" baseline="0">
              <a:solidFill>
                <a:schemeClr val="dk1"/>
              </a:solidFill>
              <a:effectLst/>
              <a:latin typeface="+mn-lt"/>
              <a:ea typeface="+mn-ea"/>
              <a:cs typeface="+mn-cs"/>
            </a:rPr>
            <a:t>委託料等の経費</a:t>
          </a:r>
          <a:r>
            <a:rPr lang="ja-JP" altLang="en-US" sz="1100" b="0" i="0" baseline="0">
              <a:solidFill>
                <a:schemeClr val="dk1"/>
              </a:solidFill>
              <a:effectLst/>
              <a:latin typeface="+mn-lt"/>
              <a:ea typeface="+mn-ea"/>
              <a:cs typeface="+mn-cs"/>
            </a:rPr>
            <a:t>が増えていることが要因である。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住民生活に直結する委託料などについては、抑制する事は難しいが、各公共施設に係る維持管理経費や需用費、旅費の経費節減を一層行っていくように努める。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109046</xdr:rowOff>
    </xdr:from>
    <xdr:to>
      <xdr:col>7</xdr:col>
      <xdr:colOff>152400</xdr:colOff>
      <xdr:row>83</xdr:row>
      <xdr:rowOff>117833</xdr:rowOff>
    </xdr:to>
    <xdr:cxnSp macro="">
      <xdr:nvCxnSpPr>
        <xdr:cNvPr id="195" name="直線コネクタ 194"/>
        <xdr:cNvCxnSpPr/>
      </xdr:nvCxnSpPr>
      <xdr:spPr>
        <a:xfrm>
          <a:off x="4114800" y="14339396"/>
          <a:ext cx="8382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106077</xdr:rowOff>
    </xdr:from>
    <xdr:to>
      <xdr:col>6</xdr:col>
      <xdr:colOff>0</xdr:colOff>
      <xdr:row>83</xdr:row>
      <xdr:rowOff>109046</xdr:rowOff>
    </xdr:to>
    <xdr:cxnSp macro="">
      <xdr:nvCxnSpPr>
        <xdr:cNvPr id="198" name="直線コネクタ 197"/>
        <xdr:cNvCxnSpPr/>
      </xdr:nvCxnSpPr>
      <xdr:spPr>
        <a:xfrm>
          <a:off x="3225800" y="14336427"/>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106077</xdr:rowOff>
    </xdr:from>
    <xdr:to>
      <xdr:col>4</xdr:col>
      <xdr:colOff>482600</xdr:colOff>
      <xdr:row>83</xdr:row>
      <xdr:rowOff>118613</xdr:rowOff>
    </xdr:to>
    <xdr:cxnSp macro="">
      <xdr:nvCxnSpPr>
        <xdr:cNvPr id="201" name="直線コネクタ 200"/>
        <xdr:cNvCxnSpPr/>
      </xdr:nvCxnSpPr>
      <xdr:spPr>
        <a:xfrm flipV="1">
          <a:off x="2336800" y="14336427"/>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87908</xdr:rowOff>
    </xdr:from>
    <xdr:to>
      <xdr:col>3</xdr:col>
      <xdr:colOff>279400</xdr:colOff>
      <xdr:row>83</xdr:row>
      <xdr:rowOff>118613</xdr:rowOff>
    </xdr:to>
    <xdr:cxnSp macro="">
      <xdr:nvCxnSpPr>
        <xdr:cNvPr id="204" name="直線コネクタ 203"/>
        <xdr:cNvCxnSpPr/>
      </xdr:nvCxnSpPr>
      <xdr:spPr>
        <a:xfrm>
          <a:off x="1447800" y="14318258"/>
          <a:ext cx="889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67033</xdr:rowOff>
    </xdr:from>
    <xdr:to>
      <xdr:col>7</xdr:col>
      <xdr:colOff>203200</xdr:colOff>
      <xdr:row>83</xdr:row>
      <xdr:rowOff>168633</xdr:rowOff>
    </xdr:to>
    <xdr:sp macro="" textlink="">
      <xdr:nvSpPr>
        <xdr:cNvPr id="214" name="円/楕円 213"/>
        <xdr:cNvSpPr/>
      </xdr:nvSpPr>
      <xdr:spPr>
        <a:xfrm>
          <a:off x="4902200" y="142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39110</xdr:rowOff>
    </xdr:from>
    <xdr:ext cx="762000" cy="259045"/>
    <xdr:sp macro="" textlink="">
      <xdr:nvSpPr>
        <xdr:cNvPr id="215" name="人件費・物件費等の状況該当値テキスト"/>
        <xdr:cNvSpPr txBox="1"/>
      </xdr:nvSpPr>
      <xdr:spPr>
        <a:xfrm>
          <a:off x="5041900" y="1426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408,425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58246</xdr:rowOff>
    </xdr:from>
    <xdr:to>
      <xdr:col>6</xdr:col>
      <xdr:colOff>50800</xdr:colOff>
      <xdr:row>83</xdr:row>
      <xdr:rowOff>159846</xdr:rowOff>
    </xdr:to>
    <xdr:sp macro="" textlink="">
      <xdr:nvSpPr>
        <xdr:cNvPr id="216" name="円/楕円 215"/>
        <xdr:cNvSpPr/>
      </xdr:nvSpPr>
      <xdr:spPr>
        <a:xfrm>
          <a:off x="4064000" y="142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144623</xdr:rowOff>
    </xdr:from>
    <xdr:ext cx="736600" cy="259045"/>
    <xdr:sp macro="" textlink="">
      <xdr:nvSpPr>
        <xdr:cNvPr id="217" name="テキスト ボックス 216"/>
        <xdr:cNvSpPr txBox="1"/>
      </xdr:nvSpPr>
      <xdr:spPr>
        <a:xfrm>
          <a:off x="3733800" y="1437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401,870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55277</xdr:rowOff>
    </xdr:from>
    <xdr:to>
      <xdr:col>4</xdr:col>
      <xdr:colOff>533400</xdr:colOff>
      <xdr:row>83</xdr:row>
      <xdr:rowOff>156877</xdr:rowOff>
    </xdr:to>
    <xdr:sp macro="" textlink="">
      <xdr:nvSpPr>
        <xdr:cNvPr id="218" name="円/楕円 217"/>
        <xdr:cNvSpPr/>
      </xdr:nvSpPr>
      <xdr:spPr>
        <a:xfrm>
          <a:off x="3175000" y="142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141654</xdr:rowOff>
    </xdr:from>
    <xdr:ext cx="762000" cy="259045"/>
    <xdr:sp macro="" textlink="">
      <xdr:nvSpPr>
        <xdr:cNvPr id="219" name="テキスト ボックス 218"/>
        <xdr:cNvSpPr txBox="1"/>
      </xdr:nvSpPr>
      <xdr:spPr>
        <a:xfrm>
          <a:off x="2844800" y="1437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399,656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67813</xdr:rowOff>
    </xdr:from>
    <xdr:to>
      <xdr:col>3</xdr:col>
      <xdr:colOff>330200</xdr:colOff>
      <xdr:row>83</xdr:row>
      <xdr:rowOff>169413</xdr:rowOff>
    </xdr:to>
    <xdr:sp macro="" textlink="">
      <xdr:nvSpPr>
        <xdr:cNvPr id="220" name="円/楕円 219"/>
        <xdr:cNvSpPr/>
      </xdr:nvSpPr>
      <xdr:spPr>
        <a:xfrm>
          <a:off x="2286000" y="1429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154190</xdr:rowOff>
    </xdr:from>
    <xdr:ext cx="762000" cy="259045"/>
    <xdr:sp macro="" textlink="">
      <xdr:nvSpPr>
        <xdr:cNvPr id="221" name="テキスト ボックス 220"/>
        <xdr:cNvSpPr txBox="1"/>
      </xdr:nvSpPr>
      <xdr:spPr>
        <a:xfrm>
          <a:off x="1955800" y="1438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409,007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37108</xdr:rowOff>
    </xdr:from>
    <xdr:to>
      <xdr:col>2</xdr:col>
      <xdr:colOff>127000</xdr:colOff>
      <xdr:row>83</xdr:row>
      <xdr:rowOff>138708</xdr:rowOff>
    </xdr:to>
    <xdr:sp macro="" textlink="">
      <xdr:nvSpPr>
        <xdr:cNvPr id="222" name="円/楕円 221"/>
        <xdr:cNvSpPr/>
      </xdr:nvSpPr>
      <xdr:spPr>
        <a:xfrm>
          <a:off x="1397000" y="142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123485</xdr:rowOff>
    </xdr:from>
    <xdr:ext cx="762000" cy="259045"/>
    <xdr:sp macro="" textlink="">
      <xdr:nvSpPr>
        <xdr:cNvPr id="223" name="テキスト ボックス 222"/>
        <xdr:cNvSpPr txBox="1"/>
      </xdr:nvSpPr>
      <xdr:spPr>
        <a:xfrm>
          <a:off x="1066800" y="143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386,102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本村の給与は、国家公務員の給与に準拠した支給となっている中、過去には独自削減を実施しながら財政の健全化に努めてきている。</a:t>
          </a:r>
          <a:endParaRPr lang="ja-JP" altLang="ja-JP" sz="1400">
            <a:effectLst/>
          </a:endParaRPr>
        </a:p>
        <a:p>
          <a:pPr rtl="0"/>
          <a:r>
            <a:rPr lang="ja-JP" altLang="ja-JP" sz="1100" b="0" i="0" baseline="0">
              <a:solidFill>
                <a:schemeClr val="dk1"/>
              </a:solidFill>
              <a:effectLst/>
              <a:latin typeface="+mn-lt"/>
              <a:ea typeface="+mn-ea"/>
              <a:cs typeface="+mn-cs"/>
            </a:rPr>
            <a:t>　国家公務員が時限的な（平成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年間）給与削減措置を実施していたが、本村においても平成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月末まで独自の給与削減措置を実施し</a:t>
          </a:r>
          <a:r>
            <a:rPr lang="ja-JP" altLang="en-US" sz="1100" b="0" i="0" baseline="0">
              <a:solidFill>
                <a:schemeClr val="dk1"/>
              </a:solidFill>
              <a:effectLst/>
              <a:latin typeface="+mn-lt"/>
              <a:ea typeface="+mn-ea"/>
              <a:cs typeface="+mn-cs"/>
            </a:rPr>
            <a:t>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独自削減が、平成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月で終了したこと並びに年齢構成比から</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ﾎﾟｲﾝﾄ上昇し、</a:t>
          </a:r>
          <a:r>
            <a:rPr lang="en-US" altLang="ja-JP" sz="1100" b="0" i="0" baseline="0">
              <a:solidFill>
                <a:schemeClr val="dk1"/>
              </a:solidFill>
              <a:effectLst/>
              <a:latin typeface="+mn-lt"/>
              <a:ea typeface="+mn-ea"/>
              <a:cs typeface="+mn-cs"/>
            </a:rPr>
            <a:t>99.0</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年齢構成の偏りがあることから年度によって指数の上昇にも影響していくことから、計画的な年齢構成を考慮した職員採用を推進しつつ適正化に努める。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87</xdr:row>
      <xdr:rowOff>50800</xdr:rowOff>
    </xdr:to>
    <xdr:cxnSp macro="">
      <xdr:nvCxnSpPr>
        <xdr:cNvPr id="257" name="直線コネクタ 256"/>
        <xdr:cNvCxnSpPr/>
      </xdr:nvCxnSpPr>
      <xdr:spPr>
        <a:xfrm>
          <a:off x="16179800" y="14842279"/>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89</xdr:row>
      <xdr:rowOff>93980</xdr:rowOff>
    </xdr:to>
    <xdr:cxnSp macro="">
      <xdr:nvCxnSpPr>
        <xdr:cNvPr id="260" name="直線コネクタ 259"/>
        <xdr:cNvCxnSpPr/>
      </xdr:nvCxnSpPr>
      <xdr:spPr>
        <a:xfrm flipV="1">
          <a:off x="15290800" y="14842279"/>
          <a:ext cx="889000" cy="5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41698</xdr:rowOff>
    </xdr:from>
    <xdr:to>
      <xdr:col>22</xdr:col>
      <xdr:colOff>203200</xdr:colOff>
      <xdr:row>89</xdr:row>
      <xdr:rowOff>93980</xdr:rowOff>
    </xdr:to>
    <xdr:cxnSp macro="">
      <xdr:nvCxnSpPr>
        <xdr:cNvPr id="263" name="直線コネクタ 262"/>
        <xdr:cNvCxnSpPr/>
      </xdr:nvCxnSpPr>
      <xdr:spPr>
        <a:xfrm>
          <a:off x="14401800" y="1530074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22648</xdr:rowOff>
    </xdr:from>
    <xdr:to>
      <xdr:col>21</xdr:col>
      <xdr:colOff>0</xdr:colOff>
      <xdr:row>89</xdr:row>
      <xdr:rowOff>41698</xdr:rowOff>
    </xdr:to>
    <xdr:cxnSp macro="">
      <xdr:nvCxnSpPr>
        <xdr:cNvPr id="266" name="直線コネクタ 265"/>
        <xdr:cNvCxnSpPr/>
      </xdr:nvCxnSpPr>
      <xdr:spPr>
        <a:xfrm>
          <a:off x="13512800" y="1493879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76" name="円/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8" name="円/楕円 277"/>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79" name="テキスト ボックス 278"/>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80" name="円/楕円 279"/>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81" name="テキスト ボックス 280"/>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162348</xdr:rowOff>
    </xdr:from>
    <xdr:to>
      <xdr:col>21</xdr:col>
      <xdr:colOff>50800</xdr:colOff>
      <xdr:row>89</xdr:row>
      <xdr:rowOff>92498</xdr:rowOff>
    </xdr:to>
    <xdr:sp macro="" textlink="">
      <xdr:nvSpPr>
        <xdr:cNvPr id="282" name="円/楕円 281"/>
        <xdr:cNvSpPr/>
      </xdr:nvSpPr>
      <xdr:spPr>
        <a:xfrm>
          <a:off x="14351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77275</xdr:rowOff>
    </xdr:from>
    <xdr:ext cx="762000" cy="259045"/>
    <xdr:sp macro="" textlink="">
      <xdr:nvSpPr>
        <xdr:cNvPr id="283" name="テキスト ボックス 282"/>
        <xdr:cNvSpPr txBox="1"/>
      </xdr:nvSpPr>
      <xdr:spPr>
        <a:xfrm>
          <a:off x="14020800" y="153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143298</xdr:rowOff>
    </xdr:from>
    <xdr:to>
      <xdr:col>19</xdr:col>
      <xdr:colOff>533400</xdr:colOff>
      <xdr:row>87</xdr:row>
      <xdr:rowOff>73448</xdr:rowOff>
    </xdr:to>
    <xdr:sp macro="" textlink="">
      <xdr:nvSpPr>
        <xdr:cNvPr id="284" name="円/楕円 283"/>
        <xdr:cNvSpPr/>
      </xdr:nvSpPr>
      <xdr:spPr>
        <a:xfrm>
          <a:off x="13462000" y="14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58225</xdr:rowOff>
    </xdr:from>
    <xdr:ext cx="762000" cy="259045"/>
    <xdr:sp macro="" textlink="">
      <xdr:nvSpPr>
        <xdr:cNvPr id="285" name="テキスト ボックス 284"/>
        <xdr:cNvSpPr txBox="1"/>
      </xdr:nvSpPr>
      <xdr:spPr>
        <a:xfrm>
          <a:off x="13131800" y="1497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100" b="0" i="0" baseline="0">
              <a:solidFill>
                <a:schemeClr val="dk1"/>
              </a:solidFill>
              <a:effectLst/>
              <a:latin typeface="+mn-lt"/>
              <a:ea typeface="+mn-ea"/>
              <a:cs typeface="+mn-cs"/>
            </a:rPr>
            <a:t>過去より人員削減を行っているが、類似団体平均を</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人上回っている。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様々な法律等の新設・改正に伴い、小規模自治体においても、大規模自治体と変わらない住民サービスが必要であり、専門的職員の確保なども必要であり、職員数を減らしていくことは難しい状況にある。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このことから現状より職員数が増加していかないよう、業務の平準化に努め、適正な人員管理を行っていく。</a:t>
          </a:r>
          <a:endParaRPr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115519</xdr:rowOff>
    </xdr:from>
    <xdr:to>
      <xdr:col>24</xdr:col>
      <xdr:colOff>558800</xdr:colOff>
      <xdr:row>61</xdr:row>
      <xdr:rowOff>126619</xdr:rowOff>
    </xdr:to>
    <xdr:cxnSp macro="">
      <xdr:nvCxnSpPr>
        <xdr:cNvPr id="317" name="直線コネクタ 316"/>
        <xdr:cNvCxnSpPr/>
      </xdr:nvCxnSpPr>
      <xdr:spPr>
        <a:xfrm>
          <a:off x="16179800" y="10573969"/>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81255</xdr:rowOff>
    </xdr:from>
    <xdr:to>
      <xdr:col>23</xdr:col>
      <xdr:colOff>406400</xdr:colOff>
      <xdr:row>61</xdr:row>
      <xdr:rowOff>115519</xdr:rowOff>
    </xdr:to>
    <xdr:cxnSp macro="">
      <xdr:nvCxnSpPr>
        <xdr:cNvPr id="320" name="直線コネクタ 319"/>
        <xdr:cNvCxnSpPr/>
      </xdr:nvCxnSpPr>
      <xdr:spPr>
        <a:xfrm>
          <a:off x="15290800" y="10539705"/>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81255</xdr:rowOff>
    </xdr:from>
    <xdr:to>
      <xdr:col>22</xdr:col>
      <xdr:colOff>203200</xdr:colOff>
      <xdr:row>61</xdr:row>
      <xdr:rowOff>120104</xdr:rowOff>
    </xdr:to>
    <xdr:cxnSp macro="">
      <xdr:nvCxnSpPr>
        <xdr:cNvPr id="323" name="直線コネクタ 322"/>
        <xdr:cNvCxnSpPr/>
      </xdr:nvCxnSpPr>
      <xdr:spPr>
        <a:xfrm flipV="1">
          <a:off x="14401800" y="10539705"/>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120104</xdr:rowOff>
    </xdr:from>
    <xdr:to>
      <xdr:col>21</xdr:col>
      <xdr:colOff>0</xdr:colOff>
      <xdr:row>61</xdr:row>
      <xdr:rowOff>120828</xdr:rowOff>
    </xdr:to>
    <xdr:cxnSp macro="">
      <xdr:nvCxnSpPr>
        <xdr:cNvPr id="326" name="直線コネクタ 325"/>
        <xdr:cNvCxnSpPr/>
      </xdr:nvCxnSpPr>
      <xdr:spPr>
        <a:xfrm flipV="1">
          <a:off x="13512800" y="1057855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75819</xdr:rowOff>
    </xdr:from>
    <xdr:to>
      <xdr:col>24</xdr:col>
      <xdr:colOff>609600</xdr:colOff>
      <xdr:row>62</xdr:row>
      <xdr:rowOff>5969</xdr:rowOff>
    </xdr:to>
    <xdr:sp macro="" textlink="">
      <xdr:nvSpPr>
        <xdr:cNvPr id="336" name="円/楕円 335"/>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47896</xdr:rowOff>
    </xdr:from>
    <xdr:ext cx="762000" cy="259045"/>
    <xdr:sp macro="" textlink="">
      <xdr:nvSpPr>
        <xdr:cNvPr id="337" name="定員管理の状況該当値テキスト"/>
        <xdr:cNvSpPr txBox="1"/>
      </xdr:nvSpPr>
      <xdr:spPr>
        <a:xfrm>
          <a:off x="17106900" y="105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64719</xdr:rowOff>
    </xdr:from>
    <xdr:to>
      <xdr:col>23</xdr:col>
      <xdr:colOff>457200</xdr:colOff>
      <xdr:row>61</xdr:row>
      <xdr:rowOff>166319</xdr:rowOff>
    </xdr:to>
    <xdr:sp macro="" textlink="">
      <xdr:nvSpPr>
        <xdr:cNvPr id="338" name="円/楕円 337"/>
        <xdr:cNvSpPr/>
      </xdr:nvSpPr>
      <xdr:spPr>
        <a:xfrm>
          <a:off x="161290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151096</xdr:rowOff>
    </xdr:from>
    <xdr:ext cx="736600" cy="259045"/>
    <xdr:sp macro="" textlink="">
      <xdr:nvSpPr>
        <xdr:cNvPr id="339" name="テキスト ボックス 338"/>
        <xdr:cNvSpPr txBox="1"/>
      </xdr:nvSpPr>
      <xdr:spPr>
        <a:xfrm>
          <a:off x="15798800" y="1060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30455</xdr:rowOff>
    </xdr:from>
    <xdr:to>
      <xdr:col>22</xdr:col>
      <xdr:colOff>254000</xdr:colOff>
      <xdr:row>61</xdr:row>
      <xdr:rowOff>132055</xdr:rowOff>
    </xdr:to>
    <xdr:sp macro="" textlink="">
      <xdr:nvSpPr>
        <xdr:cNvPr id="340" name="円/楕円 339"/>
        <xdr:cNvSpPr/>
      </xdr:nvSpPr>
      <xdr:spPr>
        <a:xfrm>
          <a:off x="15240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142232</xdr:rowOff>
    </xdr:from>
    <xdr:ext cx="762000" cy="259045"/>
    <xdr:sp macro="" textlink="">
      <xdr:nvSpPr>
        <xdr:cNvPr id="341" name="テキスト ボックス 340"/>
        <xdr:cNvSpPr txBox="1"/>
      </xdr:nvSpPr>
      <xdr:spPr>
        <a:xfrm>
          <a:off x="14909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69304</xdr:rowOff>
    </xdr:from>
    <xdr:to>
      <xdr:col>21</xdr:col>
      <xdr:colOff>50800</xdr:colOff>
      <xdr:row>61</xdr:row>
      <xdr:rowOff>170904</xdr:rowOff>
    </xdr:to>
    <xdr:sp macro="" textlink="">
      <xdr:nvSpPr>
        <xdr:cNvPr id="342" name="円/楕円 341"/>
        <xdr:cNvSpPr/>
      </xdr:nvSpPr>
      <xdr:spPr>
        <a:xfrm>
          <a:off x="14351000" y="10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155681</xdr:rowOff>
    </xdr:from>
    <xdr:ext cx="762000" cy="259045"/>
    <xdr:sp macro="" textlink="">
      <xdr:nvSpPr>
        <xdr:cNvPr id="343" name="テキスト ボックス 342"/>
        <xdr:cNvSpPr txBox="1"/>
      </xdr:nvSpPr>
      <xdr:spPr>
        <a:xfrm>
          <a:off x="14020800" y="1061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70028</xdr:rowOff>
    </xdr:from>
    <xdr:to>
      <xdr:col>19</xdr:col>
      <xdr:colOff>533400</xdr:colOff>
      <xdr:row>62</xdr:row>
      <xdr:rowOff>178</xdr:rowOff>
    </xdr:to>
    <xdr:sp macro="" textlink="">
      <xdr:nvSpPr>
        <xdr:cNvPr id="344" name="円/楕円 343"/>
        <xdr:cNvSpPr/>
      </xdr:nvSpPr>
      <xdr:spPr>
        <a:xfrm>
          <a:off x="134620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156405</xdr:rowOff>
    </xdr:from>
    <xdr:ext cx="762000" cy="259045"/>
    <xdr:sp macro="" textlink="">
      <xdr:nvSpPr>
        <xdr:cNvPr id="345" name="テキスト ボックス 344"/>
        <xdr:cNvSpPr txBox="1"/>
      </xdr:nvSpPr>
      <xdr:spPr>
        <a:xfrm>
          <a:off x="13131800" y="1061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過去より</a:t>
          </a:r>
          <a:r>
            <a:rPr lang="ja-JP" altLang="ja-JP" sz="1100" b="0" i="0" baseline="0">
              <a:solidFill>
                <a:schemeClr val="dk1"/>
              </a:solidFill>
              <a:effectLst/>
              <a:latin typeface="+mn-lt"/>
              <a:ea typeface="+mn-ea"/>
              <a:cs typeface="+mn-cs"/>
            </a:rPr>
            <a:t>財政の健全化を図るために計画的に繰上償還等を実施、債務負担行為の抑制、大型投資事業の適正な取捨選択に努めた結果、年々減少を続け</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となり、類似団体と比較しても平均値を</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%下回る結果となっている。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しかしながら、前年度と比較しても</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伸びており、平成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年度まで増加していく事が予想される。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大規模な事業については、実質公債費比率を注視し、計画的実行が必要である。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56896</xdr:rowOff>
    </xdr:to>
    <xdr:cxnSp macro="">
      <xdr:nvCxnSpPr>
        <xdr:cNvPr id="376" name="直線コネクタ 375"/>
        <xdr:cNvCxnSpPr/>
      </xdr:nvCxnSpPr>
      <xdr:spPr>
        <a:xfrm>
          <a:off x="16179800" y="70718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56896</xdr:rowOff>
    </xdr:to>
    <xdr:cxnSp macro="">
      <xdr:nvCxnSpPr>
        <xdr:cNvPr id="379" name="直線コネクタ 378"/>
        <xdr:cNvCxnSpPr/>
      </xdr:nvCxnSpPr>
      <xdr:spPr>
        <a:xfrm flipV="1">
          <a:off x="15290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56896</xdr:rowOff>
    </xdr:from>
    <xdr:to>
      <xdr:col>22</xdr:col>
      <xdr:colOff>203200</xdr:colOff>
      <xdr:row>41</xdr:row>
      <xdr:rowOff>76200</xdr:rowOff>
    </xdr:to>
    <xdr:cxnSp macro="">
      <xdr:nvCxnSpPr>
        <xdr:cNvPr id="382" name="直線コネクタ 381"/>
        <xdr:cNvCxnSpPr/>
      </xdr:nvCxnSpPr>
      <xdr:spPr>
        <a:xfrm flipV="1">
          <a:off x="14401800" y="70863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148590</xdr:rowOff>
    </xdr:to>
    <xdr:cxnSp macro="">
      <xdr:nvCxnSpPr>
        <xdr:cNvPr id="385" name="直線コネクタ 384"/>
        <xdr:cNvCxnSpPr/>
      </xdr:nvCxnSpPr>
      <xdr:spPr>
        <a:xfrm flipV="1">
          <a:off x="13512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95" name="円/楕円 394"/>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22623</xdr:rowOff>
    </xdr:from>
    <xdr:ext cx="762000" cy="259045"/>
    <xdr:sp macro="" textlink="">
      <xdr:nvSpPr>
        <xdr:cNvPr id="396" name="公債費負担の状況該当値テキスト"/>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7" name="円/楕円 396"/>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8" name="テキスト ボックス 397"/>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6096</xdr:rowOff>
    </xdr:from>
    <xdr:to>
      <xdr:col>22</xdr:col>
      <xdr:colOff>254000</xdr:colOff>
      <xdr:row>41</xdr:row>
      <xdr:rowOff>107696</xdr:rowOff>
    </xdr:to>
    <xdr:sp macro="" textlink="">
      <xdr:nvSpPr>
        <xdr:cNvPr id="399" name="円/楕円 398"/>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400" name="テキスト ボックス 399"/>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1" name="円/楕円 400"/>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2" name="テキスト ボックス 40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3" name="円/楕円 402"/>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4" name="テキスト ボックス 40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基金総額及び各種使用料等の充当可能財源が将来負担額を大きく上回っているため、比率が発生しない。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しかし、今後、公共施設の老朽化に伴い、道路や橋、学校など改修が必要となってくることから、インフラ整備を計画的に行っていき地方債の増加を抑えなければならない。</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3,334
3,325
176.90
4,520,299
4,379,171
114,426
2,902,831
4,087,076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00" baseline="0">
              <a:latin typeface="ＭＳ Ｐゴシック"/>
            </a:rPr>
            <a:t>  </a:t>
          </a:r>
          <a:r>
            <a:rPr lang="ja-JP" altLang="ja-JP" sz="1000" b="0" i="0" baseline="0">
              <a:solidFill>
                <a:schemeClr val="dk1"/>
              </a:solidFill>
              <a:effectLst/>
              <a:latin typeface="+mn-lt"/>
              <a:ea typeface="+mn-ea"/>
              <a:cs typeface="+mn-cs"/>
            </a:rPr>
            <a:t>類似団体平均値より低い水準を維持しており、平成</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年度においては</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0</a:t>
          </a:r>
          <a:r>
            <a:rPr lang="ja-JP" altLang="ja-JP" sz="1000" b="0" i="0" baseline="0">
              <a:solidFill>
                <a:schemeClr val="dk1"/>
              </a:solidFill>
              <a:effectLst/>
              <a:latin typeface="+mn-lt"/>
              <a:ea typeface="+mn-ea"/>
              <a:cs typeface="+mn-cs"/>
            </a:rPr>
            <a:t>ポイント下回っている。</a:t>
          </a:r>
          <a:endParaRPr lang="ja-JP" altLang="ja-JP" sz="1000">
            <a:effectLst/>
          </a:endParaRPr>
        </a:p>
        <a:p>
          <a:pPr rtl="0"/>
          <a:r>
            <a:rPr lang="ja-JP" altLang="ja-JP" sz="1000" b="0" i="0" baseline="0">
              <a:solidFill>
                <a:schemeClr val="dk1"/>
              </a:solidFill>
              <a:effectLst/>
              <a:latin typeface="+mn-lt"/>
              <a:ea typeface="+mn-ea"/>
              <a:cs typeface="+mn-cs"/>
            </a:rPr>
            <a:t>　平成１０年代は、退職者不補充・新規採用職員の抑制を図り続けたために、職員の年齢構成に偏りが激しくなり、職員の多い年代と少ない年代が更に生まれた。</a:t>
          </a:r>
          <a:endParaRPr lang="ja-JP" altLang="ja-JP" sz="1000">
            <a:effectLst/>
          </a:endParaRPr>
        </a:p>
        <a:p>
          <a:pPr rtl="0"/>
          <a:r>
            <a:rPr lang="ja-JP" altLang="ja-JP" sz="1000" b="0" i="0" baseline="0">
              <a:solidFill>
                <a:schemeClr val="dk1"/>
              </a:solidFill>
              <a:effectLst/>
              <a:latin typeface="+mn-lt"/>
              <a:ea typeface="+mn-ea"/>
              <a:cs typeface="+mn-cs"/>
            </a:rPr>
            <a:t>　平成２０年代の団塊世代の退職により、急激な職員の若返りが進行し、また、管理職の若返りも進んでいる。</a:t>
          </a:r>
          <a:endParaRPr lang="ja-JP" altLang="ja-JP" sz="1000">
            <a:effectLst/>
          </a:endParaRPr>
        </a:p>
        <a:p>
          <a:pPr rtl="0"/>
          <a:r>
            <a:rPr lang="ja-JP" altLang="ja-JP" sz="1000" b="0" i="0" baseline="0">
              <a:solidFill>
                <a:schemeClr val="dk1"/>
              </a:solidFill>
              <a:effectLst/>
              <a:latin typeface="+mn-lt"/>
              <a:ea typeface="+mn-ea"/>
              <a:cs typeface="+mn-cs"/>
            </a:rPr>
            <a:t>　今後は退職者</a:t>
          </a:r>
          <a:r>
            <a:rPr lang="ja-JP" altLang="en-US" sz="1000" b="0" i="0" baseline="0">
              <a:solidFill>
                <a:schemeClr val="dk1"/>
              </a:solidFill>
              <a:effectLst/>
              <a:latin typeface="+mn-lt"/>
              <a:ea typeface="+mn-ea"/>
              <a:cs typeface="+mn-cs"/>
            </a:rPr>
            <a:t>が減少し</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職員の平均年齢が上がっていく中で、どのように</a:t>
          </a:r>
          <a:r>
            <a:rPr lang="ja-JP" altLang="ja-JP" sz="1000" b="0" i="0" baseline="0">
              <a:solidFill>
                <a:schemeClr val="dk1"/>
              </a:solidFill>
              <a:effectLst/>
              <a:latin typeface="+mn-lt"/>
              <a:ea typeface="+mn-ea"/>
              <a:cs typeface="+mn-cs"/>
            </a:rPr>
            <a:t>人件費</a:t>
          </a:r>
          <a:r>
            <a:rPr lang="ja-JP" altLang="en-US" sz="1000" b="0" i="0" baseline="0">
              <a:solidFill>
                <a:schemeClr val="dk1"/>
              </a:solidFill>
              <a:effectLst/>
              <a:latin typeface="+mn-lt"/>
              <a:ea typeface="+mn-ea"/>
              <a:cs typeface="+mn-cs"/>
            </a:rPr>
            <a:t>を抑制していくか検討が必要である。</a:t>
          </a:r>
          <a:endParaRPr kumimoji="1" lang="ja-JP" altLang="en-US" sz="10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161290</xdr:rowOff>
    </xdr:from>
    <xdr:to>
      <xdr:col>7</xdr:col>
      <xdr:colOff>15875</xdr:colOff>
      <xdr:row>35</xdr:row>
      <xdr:rowOff>20320</xdr:rowOff>
    </xdr:to>
    <xdr:cxnSp macro="">
      <xdr:nvCxnSpPr>
        <xdr:cNvPr id="64" name="直線コネクタ 63"/>
        <xdr:cNvCxnSpPr/>
      </xdr:nvCxnSpPr>
      <xdr:spPr>
        <a:xfrm>
          <a:off x="3987800" y="59905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161290</xdr:rowOff>
    </xdr:from>
    <xdr:to>
      <xdr:col>5</xdr:col>
      <xdr:colOff>549275</xdr:colOff>
      <xdr:row>34</xdr:row>
      <xdr:rowOff>161290</xdr:rowOff>
    </xdr:to>
    <xdr:cxnSp macro="">
      <xdr:nvCxnSpPr>
        <xdr:cNvPr id="67" name="直線コネクタ 66"/>
        <xdr:cNvCxnSpPr/>
      </xdr:nvCxnSpPr>
      <xdr:spPr>
        <a:xfrm>
          <a:off x="3098800" y="5990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161290</xdr:rowOff>
    </xdr:from>
    <xdr:to>
      <xdr:col>4</xdr:col>
      <xdr:colOff>346075</xdr:colOff>
      <xdr:row>35</xdr:row>
      <xdr:rowOff>73660</xdr:rowOff>
    </xdr:to>
    <xdr:cxnSp macro="">
      <xdr:nvCxnSpPr>
        <xdr:cNvPr id="70" name="直線コネクタ 69"/>
        <xdr:cNvCxnSpPr/>
      </xdr:nvCxnSpPr>
      <xdr:spPr>
        <a:xfrm flipV="1">
          <a:off x="2209800" y="59905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73660</xdr:rowOff>
    </xdr:to>
    <xdr:cxnSp macro="">
      <xdr:nvCxnSpPr>
        <xdr:cNvPr id="73" name="直線コネクタ 72"/>
        <xdr:cNvCxnSpPr/>
      </xdr:nvCxnSpPr>
      <xdr:spPr>
        <a:xfrm>
          <a:off x="1320800" y="6062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140970</xdr:rowOff>
    </xdr:from>
    <xdr:to>
      <xdr:col>7</xdr:col>
      <xdr:colOff>66675</xdr:colOff>
      <xdr:row>35</xdr:row>
      <xdr:rowOff>71120</xdr:rowOff>
    </xdr:to>
    <xdr:sp macro="" textlink="">
      <xdr:nvSpPr>
        <xdr:cNvPr id="83" name="円/楕円 82"/>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157497</xdr:rowOff>
    </xdr:from>
    <xdr:ext cx="762000" cy="259045"/>
    <xdr:sp macro="" textlink="">
      <xdr:nvSpPr>
        <xdr:cNvPr id="84" name="人件費該当値テキスト"/>
        <xdr:cNvSpPr txBox="1"/>
      </xdr:nvSpPr>
      <xdr:spPr>
        <a:xfrm>
          <a:off x="49149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110490</xdr:rowOff>
    </xdr:from>
    <xdr:to>
      <xdr:col>5</xdr:col>
      <xdr:colOff>600075</xdr:colOff>
      <xdr:row>35</xdr:row>
      <xdr:rowOff>40640</xdr:rowOff>
    </xdr:to>
    <xdr:sp macro="" textlink="">
      <xdr:nvSpPr>
        <xdr:cNvPr id="85" name="円/楕円 84"/>
        <xdr:cNvSpPr/>
      </xdr:nvSpPr>
      <xdr:spPr>
        <a:xfrm>
          <a:off x="3937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50817</xdr:rowOff>
    </xdr:from>
    <xdr:ext cx="736600" cy="259045"/>
    <xdr:sp macro="" textlink="">
      <xdr:nvSpPr>
        <xdr:cNvPr id="86" name="テキスト ボックス 85"/>
        <xdr:cNvSpPr txBox="1"/>
      </xdr:nvSpPr>
      <xdr:spPr>
        <a:xfrm>
          <a:off x="3606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110490</xdr:rowOff>
    </xdr:from>
    <xdr:to>
      <xdr:col>4</xdr:col>
      <xdr:colOff>396875</xdr:colOff>
      <xdr:row>35</xdr:row>
      <xdr:rowOff>40640</xdr:rowOff>
    </xdr:to>
    <xdr:sp macro="" textlink="">
      <xdr:nvSpPr>
        <xdr:cNvPr id="87" name="円/楕円 86"/>
        <xdr:cNvSpPr/>
      </xdr:nvSpPr>
      <xdr:spPr>
        <a:xfrm>
          <a:off x="3048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50817</xdr:rowOff>
    </xdr:from>
    <xdr:ext cx="762000" cy="259045"/>
    <xdr:sp macro="" textlink="">
      <xdr:nvSpPr>
        <xdr:cNvPr id="88" name="テキスト ボックス 87"/>
        <xdr:cNvSpPr txBox="1"/>
      </xdr:nvSpPr>
      <xdr:spPr>
        <a:xfrm>
          <a:off x="2717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22860</xdr:rowOff>
    </xdr:from>
    <xdr:to>
      <xdr:col>3</xdr:col>
      <xdr:colOff>193675</xdr:colOff>
      <xdr:row>35</xdr:row>
      <xdr:rowOff>124460</xdr:rowOff>
    </xdr:to>
    <xdr:sp macro="" textlink="">
      <xdr:nvSpPr>
        <xdr:cNvPr id="89" name="円/楕円 88"/>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134637</xdr:rowOff>
    </xdr:from>
    <xdr:ext cx="762000" cy="259045"/>
    <xdr:sp macro="" textlink="">
      <xdr:nvSpPr>
        <xdr:cNvPr id="90" name="テキスト ボックス 89"/>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1" name="円/楕円 90"/>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2" name="テキスト ボックス 91"/>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昨年度と比較し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類似団体平均値と比較して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ポイント高い値を示している。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所有施設が大規模であり、また施設数も多いため、</a:t>
          </a:r>
          <a:r>
            <a:rPr lang="ja-JP" altLang="en-US" sz="1100" b="0" i="0" baseline="0">
              <a:solidFill>
                <a:schemeClr val="dk1"/>
              </a:solidFill>
              <a:effectLst/>
              <a:latin typeface="+mn-lt"/>
              <a:ea typeface="+mn-ea"/>
              <a:cs typeface="+mn-cs"/>
            </a:rPr>
            <a:t>燃料費の高騰や労務単価の上昇により需用費及び委託料が伸び、これに、消費税が増税された事が大きく伸びた要因である。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施設管理の経費縮減、旅費などの経費節減を行っていくよう努める。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18</xdr:row>
      <xdr:rowOff>165100</xdr:rowOff>
    </xdr:to>
    <xdr:cxnSp macro="">
      <xdr:nvCxnSpPr>
        <xdr:cNvPr id="125" name="直線コネクタ 124"/>
        <xdr:cNvCxnSpPr/>
      </xdr:nvCxnSpPr>
      <xdr:spPr>
        <a:xfrm>
          <a:off x="15671800" y="30454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153670</xdr:rowOff>
    </xdr:to>
    <xdr:cxnSp macro="">
      <xdr:nvCxnSpPr>
        <xdr:cNvPr id="128" name="直線コネクタ 127"/>
        <xdr:cNvCxnSpPr/>
      </xdr:nvCxnSpPr>
      <xdr:spPr>
        <a:xfrm flipV="1">
          <a:off x="14782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18</xdr:row>
      <xdr:rowOff>96520</xdr:rowOff>
    </xdr:to>
    <xdr:cxnSp macro="">
      <xdr:nvCxnSpPr>
        <xdr:cNvPr id="131" name="直線コネクタ 130"/>
        <xdr:cNvCxnSpPr/>
      </xdr:nvCxnSpPr>
      <xdr:spPr>
        <a:xfrm flipV="1">
          <a:off x="13893800" y="3068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96520</xdr:rowOff>
    </xdr:to>
    <xdr:cxnSp macro="">
      <xdr:nvCxnSpPr>
        <xdr:cNvPr id="134" name="直線コネクタ 133"/>
        <xdr:cNvCxnSpPr/>
      </xdr:nvCxnSpPr>
      <xdr:spPr>
        <a:xfrm>
          <a:off x="13004800" y="3083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4" name="円/楕円 143"/>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5"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6" name="円/楕円 145"/>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7" name="テキスト ボックス 146"/>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48" name="円/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45720</xdr:rowOff>
    </xdr:from>
    <xdr:to>
      <xdr:col>20</xdr:col>
      <xdr:colOff>209550</xdr:colOff>
      <xdr:row>18</xdr:row>
      <xdr:rowOff>147320</xdr:rowOff>
    </xdr:to>
    <xdr:sp macro="" textlink="">
      <xdr:nvSpPr>
        <xdr:cNvPr id="150" name="円/楕円 149"/>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132097</xdr:rowOff>
    </xdr:from>
    <xdr:ext cx="762000" cy="259045"/>
    <xdr:sp macro="" textlink="">
      <xdr:nvSpPr>
        <xdr:cNvPr id="151" name="テキスト ボックス 150"/>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2" name="円/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latin typeface="ＭＳ Ｐゴシック"/>
            </a:rPr>
            <a:t>  </a:t>
          </a:r>
          <a:r>
            <a:rPr kumimoji="1" lang="ja-JP" altLang="en-US" sz="1100" baseline="0">
              <a:latin typeface="+mn-ea"/>
              <a:ea typeface="+mn-ea"/>
            </a:rPr>
            <a:t>昨年度と比較し</a:t>
          </a:r>
          <a:r>
            <a:rPr kumimoji="1" lang="en-US" altLang="ja-JP" sz="1100" baseline="0">
              <a:latin typeface="+mn-ea"/>
              <a:ea typeface="+mn-ea"/>
            </a:rPr>
            <a:t>0.1%</a:t>
          </a:r>
          <a:r>
            <a:rPr kumimoji="1" lang="ja-JP" altLang="en-US" sz="1100" baseline="0">
              <a:latin typeface="+mn-ea"/>
              <a:ea typeface="+mn-ea"/>
            </a:rPr>
            <a:t>増加したが</a:t>
          </a:r>
          <a:r>
            <a:rPr kumimoji="1" lang="ja-JP" altLang="ja-JP" sz="110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類似団体平均値より1.3ポイント低くなっている。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現在の本村の特徴であり、人口増にも影響する要因となっている子育て支援策（</a:t>
          </a:r>
          <a:r>
            <a:rPr lang="ja-JP" altLang="en-US" sz="1100" b="0" i="0" baseline="0">
              <a:solidFill>
                <a:schemeClr val="dk1"/>
              </a:solidFill>
              <a:effectLst/>
              <a:latin typeface="+mn-ea"/>
              <a:ea typeface="+mn-ea"/>
              <a:cs typeface="+mn-cs"/>
            </a:rPr>
            <a:t>子ども</a:t>
          </a:r>
          <a:r>
            <a:rPr lang="ja-JP" altLang="ja-JP" sz="1100" b="0" i="0" baseline="0">
              <a:solidFill>
                <a:schemeClr val="dk1"/>
              </a:solidFill>
              <a:effectLst/>
              <a:latin typeface="+mn-ea"/>
              <a:ea typeface="+mn-ea"/>
              <a:cs typeface="+mn-cs"/>
            </a:rPr>
            <a:t>医療費の無料化等）により増加する可能性があるが、消費税増税に伴う地方消費税交付金を有効に活用するよう更なる充実を図る。</a:t>
          </a:r>
          <a:endParaRPr lang="ja-JP" altLang="ja-JP" sz="11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151493</xdr:rowOff>
    </xdr:to>
    <xdr:cxnSp macro="">
      <xdr:nvCxnSpPr>
        <xdr:cNvPr id="187" name="直線コネクタ 186"/>
        <xdr:cNvCxnSpPr/>
      </xdr:nvCxnSpPr>
      <xdr:spPr>
        <a:xfrm>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135165</xdr:rowOff>
    </xdr:to>
    <xdr:cxnSp macro="">
      <xdr:nvCxnSpPr>
        <xdr:cNvPr id="190" name="直線コネクタ 189"/>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3" name="直線コネクタ 192"/>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6" name="直線コネクタ 195"/>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7"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類似団体平均値と比較し</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ポイント低くなっているが、これは国保会計と簡易水道会計への繰出金が低い水準で推移して</a:t>
          </a:r>
          <a:r>
            <a:rPr lang="ja-JP" altLang="en-US" sz="1100" b="0" i="0" baseline="0">
              <a:solidFill>
                <a:schemeClr val="dk1"/>
              </a:solidFill>
              <a:effectLst/>
              <a:latin typeface="+mn-lt"/>
              <a:ea typeface="+mn-ea"/>
              <a:cs typeface="+mn-cs"/>
            </a:rPr>
            <a:t>きたことが</a:t>
          </a:r>
          <a:r>
            <a:rPr lang="ja-JP" altLang="ja-JP" sz="1100" b="0" i="0" baseline="0">
              <a:solidFill>
                <a:schemeClr val="dk1"/>
              </a:solidFill>
              <a:effectLst/>
              <a:latin typeface="+mn-lt"/>
              <a:ea typeface="+mn-ea"/>
              <a:cs typeface="+mn-cs"/>
            </a:rPr>
            <a:t>主な要因と分析している。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ただし、特別会計への繰出金については、今後増加していく要因があることから、特別会計の適正化を図っていくことが必要である。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44704</xdr:rowOff>
    </xdr:from>
    <xdr:to>
      <xdr:col>24</xdr:col>
      <xdr:colOff>31750</xdr:colOff>
      <xdr:row>54</xdr:row>
      <xdr:rowOff>62992</xdr:rowOff>
    </xdr:to>
    <xdr:cxnSp macro="">
      <xdr:nvCxnSpPr>
        <xdr:cNvPr id="245" name="直線コネクタ 244"/>
        <xdr:cNvCxnSpPr/>
      </xdr:nvCxnSpPr>
      <xdr:spPr>
        <a:xfrm>
          <a:off x="15671800" y="9303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44704</xdr:rowOff>
    </xdr:from>
    <xdr:to>
      <xdr:col>22</xdr:col>
      <xdr:colOff>565150</xdr:colOff>
      <xdr:row>54</xdr:row>
      <xdr:rowOff>62992</xdr:rowOff>
    </xdr:to>
    <xdr:cxnSp macro="">
      <xdr:nvCxnSpPr>
        <xdr:cNvPr id="248" name="直線コネクタ 247"/>
        <xdr:cNvCxnSpPr/>
      </xdr:nvCxnSpPr>
      <xdr:spPr>
        <a:xfrm flipV="1">
          <a:off x="14782800" y="9303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62992</xdr:rowOff>
    </xdr:from>
    <xdr:to>
      <xdr:col>21</xdr:col>
      <xdr:colOff>361950</xdr:colOff>
      <xdr:row>54</xdr:row>
      <xdr:rowOff>81280</xdr:rowOff>
    </xdr:to>
    <xdr:cxnSp macro="">
      <xdr:nvCxnSpPr>
        <xdr:cNvPr id="251" name="直線コネクタ 250"/>
        <xdr:cNvCxnSpPr/>
      </xdr:nvCxnSpPr>
      <xdr:spPr>
        <a:xfrm flipV="1">
          <a:off x="13893800" y="9321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85852</xdr:rowOff>
    </xdr:to>
    <xdr:cxnSp macro="">
      <xdr:nvCxnSpPr>
        <xdr:cNvPr id="254" name="直線コネクタ 253"/>
        <xdr:cNvCxnSpPr/>
      </xdr:nvCxnSpPr>
      <xdr:spPr>
        <a:xfrm flipV="1">
          <a:off x="13004800" y="9339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12192</xdr:rowOff>
    </xdr:from>
    <xdr:to>
      <xdr:col>24</xdr:col>
      <xdr:colOff>82550</xdr:colOff>
      <xdr:row>54</xdr:row>
      <xdr:rowOff>113792</xdr:rowOff>
    </xdr:to>
    <xdr:sp macro="" textlink="">
      <xdr:nvSpPr>
        <xdr:cNvPr id="264" name="円/楕円 263"/>
        <xdr:cNvSpPr/>
      </xdr:nvSpPr>
      <xdr:spPr>
        <a:xfrm>
          <a:off x="164592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92219</xdr:rowOff>
    </xdr:from>
    <xdr:ext cx="762000" cy="259045"/>
    <xdr:sp macro="" textlink="">
      <xdr:nvSpPr>
        <xdr:cNvPr id="265" name="その他該当値テキスト"/>
        <xdr:cNvSpPr txBox="1"/>
      </xdr:nvSpPr>
      <xdr:spPr>
        <a:xfrm>
          <a:off x="16598900" y="917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165354</xdr:rowOff>
    </xdr:from>
    <xdr:to>
      <xdr:col>22</xdr:col>
      <xdr:colOff>615950</xdr:colOff>
      <xdr:row>54</xdr:row>
      <xdr:rowOff>95504</xdr:rowOff>
    </xdr:to>
    <xdr:sp macro="" textlink="">
      <xdr:nvSpPr>
        <xdr:cNvPr id="266" name="円/楕円 265"/>
        <xdr:cNvSpPr/>
      </xdr:nvSpPr>
      <xdr:spPr>
        <a:xfrm>
          <a:off x="15621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105681</xdr:rowOff>
    </xdr:from>
    <xdr:ext cx="736600" cy="259045"/>
    <xdr:sp macro="" textlink="">
      <xdr:nvSpPr>
        <xdr:cNvPr id="267" name="テキスト ボックス 266"/>
        <xdr:cNvSpPr txBox="1"/>
      </xdr:nvSpPr>
      <xdr:spPr>
        <a:xfrm>
          <a:off x="15290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xdr:rowOff>
    </xdr:from>
    <xdr:to>
      <xdr:col>21</xdr:col>
      <xdr:colOff>412750</xdr:colOff>
      <xdr:row>54</xdr:row>
      <xdr:rowOff>113792</xdr:rowOff>
    </xdr:to>
    <xdr:sp macro="" textlink="">
      <xdr:nvSpPr>
        <xdr:cNvPr id="268" name="円/楕円 267"/>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123969</xdr:rowOff>
    </xdr:from>
    <xdr:ext cx="762000" cy="259045"/>
    <xdr:sp macro="" textlink="">
      <xdr:nvSpPr>
        <xdr:cNvPr id="269" name="テキスト ボックス 268"/>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0" name="円/楕円 269"/>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1" name="テキスト ボックス 270"/>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35052</xdr:rowOff>
    </xdr:from>
    <xdr:to>
      <xdr:col>19</xdr:col>
      <xdr:colOff>6350</xdr:colOff>
      <xdr:row>54</xdr:row>
      <xdr:rowOff>136652</xdr:rowOff>
    </xdr:to>
    <xdr:sp macro="" textlink="">
      <xdr:nvSpPr>
        <xdr:cNvPr id="272" name="円/楕円 271"/>
        <xdr:cNvSpPr/>
      </xdr:nvSpPr>
      <xdr:spPr>
        <a:xfrm>
          <a:off x="12954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146829</xdr:rowOff>
    </xdr:from>
    <xdr:ext cx="762000" cy="259045"/>
    <xdr:sp macro="" textlink="">
      <xdr:nvSpPr>
        <xdr:cNvPr id="273" name="テキスト ボックス 272"/>
        <xdr:cNvSpPr txBox="1"/>
      </xdr:nvSpPr>
      <xdr:spPr>
        <a:xfrm>
          <a:off x="12623800"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類似団体平均値と比較すると</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いる。前年度と比較すると</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ポイント上昇しているが金額は減少している。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内容的には、負担金や助成金といったものが多く、毎年度見直しを行い、効果的な事業に重点を置き、適正支出に努める。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endParaRPr lang="ja-JP" altLang="ja-JP" sz="1400">
            <a:effectLst/>
          </a:endParaRPr>
        </a:p>
        <a:p>
          <a:pPr rtl="0"/>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58420</xdr:rowOff>
    </xdr:to>
    <xdr:cxnSp macro="">
      <xdr:nvCxnSpPr>
        <xdr:cNvPr id="303" name="直線コネクタ 302"/>
        <xdr:cNvCxnSpPr/>
      </xdr:nvCxnSpPr>
      <xdr:spPr>
        <a:xfrm>
          <a:off x="15671800" y="6203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35560</xdr:rowOff>
    </xdr:to>
    <xdr:cxnSp macro="">
      <xdr:nvCxnSpPr>
        <xdr:cNvPr id="306" name="直線コネクタ 305"/>
        <xdr:cNvCxnSpPr/>
      </xdr:nvCxnSpPr>
      <xdr:spPr>
        <a:xfrm flipV="1">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58420</xdr:rowOff>
    </xdr:to>
    <xdr:cxnSp macro="">
      <xdr:nvCxnSpPr>
        <xdr:cNvPr id="309" name="直線コネクタ 308"/>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58420</xdr:rowOff>
    </xdr:to>
    <xdr:cxnSp macro="">
      <xdr:nvCxnSpPr>
        <xdr:cNvPr id="312" name="直線コネクタ 311"/>
        <xdr:cNvCxnSpPr/>
      </xdr:nvCxnSpPr>
      <xdr:spPr>
        <a:xfrm>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4" name="円/楕円 32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5" name="テキスト ボックス 32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6" name="円/楕円 32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7" name="テキスト ボックス 32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8" name="円/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29" name="テキスト ボックス 32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0" name="円/楕円 329"/>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1" name="テキスト ボックス 330"/>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mn-ea"/>
              <a:ea typeface="+mn-ea"/>
            </a:rPr>
            <a:t>平成</a:t>
          </a:r>
          <a:r>
            <a:rPr kumimoji="1" lang="en-US" altLang="ja-JP" sz="1100" baseline="0">
              <a:latin typeface="+mn-ea"/>
              <a:ea typeface="+mn-ea"/>
            </a:rPr>
            <a:t>25</a:t>
          </a:r>
          <a:r>
            <a:rPr kumimoji="1" lang="ja-JP" altLang="en-US" sz="1100" baseline="0">
              <a:latin typeface="+mn-ea"/>
              <a:ea typeface="+mn-ea"/>
            </a:rPr>
            <a:t>年度の大型事業により地方債発行額が増加し</a:t>
          </a:r>
          <a:r>
            <a:rPr lang="ja-JP" altLang="en-US" sz="1100" b="0" i="0" u="none" strike="noStrike" baseline="0" smtClean="0">
              <a:solidFill>
                <a:schemeClr val="dk1"/>
              </a:solidFill>
              <a:latin typeface="+mn-ea"/>
              <a:ea typeface="+mn-ea"/>
              <a:cs typeface="+mn-cs"/>
            </a:rPr>
            <a:t>、平成</a:t>
          </a:r>
          <a:r>
            <a:rPr lang="en-US" altLang="ja-JP" sz="1100" b="0" i="0" u="none" strike="noStrike" baseline="0" smtClean="0">
              <a:solidFill>
                <a:schemeClr val="dk1"/>
              </a:solidFill>
              <a:latin typeface="+mn-ea"/>
              <a:ea typeface="+mn-ea"/>
              <a:cs typeface="+mn-cs"/>
            </a:rPr>
            <a:t>26</a:t>
          </a:r>
          <a:r>
            <a:rPr lang="ja-JP" altLang="en-US" sz="1100" b="0" i="0" u="none" strike="noStrike" baseline="0" smtClean="0">
              <a:solidFill>
                <a:schemeClr val="dk1"/>
              </a:solidFill>
              <a:latin typeface="+mn-ea"/>
              <a:ea typeface="+mn-ea"/>
              <a:cs typeface="+mn-cs"/>
            </a:rPr>
            <a:t>年度の地方債の元利償還金が膨らんでおり、公債費に係る経常収支比率は類似団体平均を</a:t>
          </a:r>
          <a:r>
            <a:rPr lang="en-US" altLang="ja-JP" sz="1100" b="0" i="0" u="none" strike="noStrike" baseline="0" smtClean="0">
              <a:solidFill>
                <a:schemeClr val="dk1"/>
              </a:solidFill>
              <a:latin typeface="+mn-ea"/>
              <a:ea typeface="+mn-ea"/>
              <a:cs typeface="+mn-cs"/>
            </a:rPr>
            <a:t>3.1</a:t>
          </a:r>
          <a:r>
            <a:rPr lang="ja-JP" altLang="en-US" sz="1100" b="0" i="0" u="none" strike="noStrike" baseline="0" smtClean="0">
              <a:solidFill>
                <a:schemeClr val="dk1"/>
              </a:solidFill>
              <a:latin typeface="+mn-ea"/>
              <a:ea typeface="+mn-ea"/>
              <a:cs typeface="+mn-cs"/>
            </a:rPr>
            <a:t>ポイント上回っている。公債費は当面、平成</a:t>
          </a:r>
          <a:r>
            <a:rPr lang="en-US" altLang="ja-JP" sz="1100" b="0" i="0" u="none" strike="noStrike" baseline="0" smtClean="0">
              <a:solidFill>
                <a:schemeClr val="dk1"/>
              </a:solidFill>
              <a:latin typeface="+mn-ea"/>
              <a:ea typeface="+mn-ea"/>
              <a:cs typeface="+mn-cs"/>
            </a:rPr>
            <a:t>30</a:t>
          </a:r>
          <a:r>
            <a:rPr lang="ja-JP" altLang="en-US" sz="1100" b="0" i="0" u="none" strike="noStrike" baseline="0" smtClean="0">
              <a:solidFill>
                <a:schemeClr val="dk1"/>
              </a:solidFill>
              <a:latin typeface="+mn-ea"/>
              <a:ea typeface="+mn-ea"/>
              <a:cs typeface="+mn-cs"/>
            </a:rPr>
            <a:t>年度頃まで延びると見込まれ、それまでは非常に厳しい財政運営となることが予想される。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借入と償還のバランスを考慮し事業を行う必要性があり、将来的に地方債を抑制していくことが必要である。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a:t>
          </a:r>
          <a:endParaRPr lang="en-US" altLang="ja-JP" sz="1100" b="0" i="0" u="none" strike="noStrike" baseline="0" smtClean="0">
            <a:solidFill>
              <a:schemeClr val="dk1"/>
            </a:solidFill>
            <a:latin typeface="+mn-ea"/>
            <a:ea typeface="+mn-ea"/>
            <a:cs typeface="+mn-cs"/>
          </a:endParaRPr>
        </a:p>
        <a:p>
          <a:r>
            <a:rPr kumimoji="1" lang="ja-JP" altLang="en-US" sz="1100" b="0" i="0" u="none" strike="noStrike" baseline="0" smtClean="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73661</xdr:rowOff>
    </xdr:from>
    <xdr:to>
      <xdr:col>7</xdr:col>
      <xdr:colOff>15875</xdr:colOff>
      <xdr:row>77</xdr:row>
      <xdr:rowOff>142239</xdr:rowOff>
    </xdr:to>
    <xdr:cxnSp macro="">
      <xdr:nvCxnSpPr>
        <xdr:cNvPr id="363" name="直線コネクタ 362"/>
        <xdr:cNvCxnSpPr/>
      </xdr:nvCxnSpPr>
      <xdr:spPr>
        <a:xfrm>
          <a:off x="3987800" y="132753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27939</xdr:rowOff>
    </xdr:from>
    <xdr:to>
      <xdr:col>5</xdr:col>
      <xdr:colOff>549275</xdr:colOff>
      <xdr:row>77</xdr:row>
      <xdr:rowOff>73661</xdr:rowOff>
    </xdr:to>
    <xdr:cxnSp macro="">
      <xdr:nvCxnSpPr>
        <xdr:cNvPr id="366" name="直線コネクタ 365"/>
        <xdr:cNvCxnSpPr/>
      </xdr:nvCxnSpPr>
      <xdr:spPr>
        <a:xfrm>
          <a:off x="3098800" y="13229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27939</xdr:rowOff>
    </xdr:from>
    <xdr:to>
      <xdr:col>4</xdr:col>
      <xdr:colOff>346075</xdr:colOff>
      <xdr:row>77</xdr:row>
      <xdr:rowOff>62230</xdr:rowOff>
    </xdr:to>
    <xdr:cxnSp macro="">
      <xdr:nvCxnSpPr>
        <xdr:cNvPr id="369" name="直線コネクタ 368"/>
        <xdr:cNvCxnSpPr/>
      </xdr:nvCxnSpPr>
      <xdr:spPr>
        <a:xfrm flipV="1">
          <a:off x="2209800" y="13229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85089</xdr:rowOff>
    </xdr:to>
    <xdr:cxnSp macro="">
      <xdr:nvCxnSpPr>
        <xdr:cNvPr id="372" name="直線コネクタ 371"/>
        <xdr:cNvCxnSpPr/>
      </xdr:nvCxnSpPr>
      <xdr:spPr>
        <a:xfrm flipV="1">
          <a:off x="1320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91439</xdr:rowOff>
    </xdr:from>
    <xdr:to>
      <xdr:col>7</xdr:col>
      <xdr:colOff>66675</xdr:colOff>
      <xdr:row>78</xdr:row>
      <xdr:rowOff>21589</xdr:rowOff>
    </xdr:to>
    <xdr:sp macro="" textlink="">
      <xdr:nvSpPr>
        <xdr:cNvPr id="382" name="円/楕円 381"/>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63516</xdr:rowOff>
    </xdr:from>
    <xdr:ext cx="762000" cy="259045"/>
    <xdr:sp macro="" textlink="">
      <xdr:nvSpPr>
        <xdr:cNvPr id="383" name="公債費該当値テキスト"/>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22861</xdr:rowOff>
    </xdr:from>
    <xdr:to>
      <xdr:col>5</xdr:col>
      <xdr:colOff>600075</xdr:colOff>
      <xdr:row>77</xdr:row>
      <xdr:rowOff>124461</xdr:rowOff>
    </xdr:to>
    <xdr:sp macro="" textlink="">
      <xdr:nvSpPr>
        <xdr:cNvPr id="384" name="円/楕円 383"/>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109238</xdr:rowOff>
    </xdr:from>
    <xdr:ext cx="736600" cy="259045"/>
    <xdr:sp macro="" textlink="">
      <xdr:nvSpPr>
        <xdr:cNvPr id="385" name="テキスト ボックス 384"/>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148589</xdr:rowOff>
    </xdr:from>
    <xdr:to>
      <xdr:col>4</xdr:col>
      <xdr:colOff>396875</xdr:colOff>
      <xdr:row>77</xdr:row>
      <xdr:rowOff>78739</xdr:rowOff>
    </xdr:to>
    <xdr:sp macro="" textlink="">
      <xdr:nvSpPr>
        <xdr:cNvPr id="386" name="円/楕円 385"/>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87" name="テキスト ボックス 386"/>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88" name="円/楕円 38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9" name="テキスト ボックス 38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90" name="円/楕円 389"/>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91" name="テキスト ボックス 390"/>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類似団体平均値を</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ポイント下回っているが、建設事業については、国庫補助金の交付実績及び普通交付税等の交付額の増減により影響を受け、本村で実施する公共事業においても毎年度増減幅が大きくなるため、今後の財政状況及び国の施策等を考え、適正規模の事業費の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78015</xdr:rowOff>
    </xdr:from>
    <xdr:to>
      <xdr:col>24</xdr:col>
      <xdr:colOff>31750</xdr:colOff>
      <xdr:row>75</xdr:row>
      <xdr:rowOff>56787</xdr:rowOff>
    </xdr:to>
    <xdr:cxnSp macro="">
      <xdr:nvCxnSpPr>
        <xdr:cNvPr id="426" name="直線コネクタ 425"/>
        <xdr:cNvCxnSpPr/>
      </xdr:nvCxnSpPr>
      <xdr:spPr>
        <a:xfrm>
          <a:off x="15671800" y="12765315"/>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78015</xdr:rowOff>
    </xdr:from>
    <xdr:to>
      <xdr:col>22</xdr:col>
      <xdr:colOff>565150</xdr:colOff>
      <xdr:row>74</xdr:row>
      <xdr:rowOff>104140</xdr:rowOff>
    </xdr:to>
    <xdr:cxnSp macro="">
      <xdr:nvCxnSpPr>
        <xdr:cNvPr id="429" name="直線コネクタ 428"/>
        <xdr:cNvCxnSpPr/>
      </xdr:nvCxnSpPr>
      <xdr:spPr>
        <a:xfrm flipV="1">
          <a:off x="14782800" y="127653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82913</xdr:rowOff>
    </xdr:to>
    <xdr:cxnSp macro="">
      <xdr:nvCxnSpPr>
        <xdr:cNvPr id="432" name="直線コネクタ 431"/>
        <xdr:cNvCxnSpPr/>
      </xdr:nvCxnSpPr>
      <xdr:spPr>
        <a:xfrm flipV="1">
          <a:off x="13893800" y="1279144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7801</xdr:rowOff>
    </xdr:from>
    <xdr:to>
      <xdr:col>20</xdr:col>
      <xdr:colOff>158750</xdr:colOff>
      <xdr:row>75</xdr:row>
      <xdr:rowOff>82913</xdr:rowOff>
    </xdr:to>
    <xdr:cxnSp macro="">
      <xdr:nvCxnSpPr>
        <xdr:cNvPr id="435" name="直線コネクタ 434"/>
        <xdr:cNvCxnSpPr/>
      </xdr:nvCxnSpPr>
      <xdr:spPr>
        <a:xfrm>
          <a:off x="13004800" y="128665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5987</xdr:rowOff>
    </xdr:from>
    <xdr:to>
      <xdr:col>24</xdr:col>
      <xdr:colOff>82550</xdr:colOff>
      <xdr:row>75</xdr:row>
      <xdr:rowOff>107587</xdr:rowOff>
    </xdr:to>
    <xdr:sp macro="" textlink="">
      <xdr:nvSpPr>
        <xdr:cNvPr id="445" name="円/楕円 444"/>
        <xdr:cNvSpPr/>
      </xdr:nvSpPr>
      <xdr:spPr>
        <a:xfrm>
          <a:off x="16459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22514</xdr:rowOff>
    </xdr:from>
    <xdr:ext cx="762000" cy="259045"/>
    <xdr:sp macro="" textlink="">
      <xdr:nvSpPr>
        <xdr:cNvPr id="446" name="公債費以外該当値テキスト"/>
        <xdr:cNvSpPr txBox="1"/>
      </xdr:nvSpPr>
      <xdr:spPr>
        <a:xfrm>
          <a:off x="16598900" y="127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27215</xdr:rowOff>
    </xdr:from>
    <xdr:to>
      <xdr:col>22</xdr:col>
      <xdr:colOff>615950</xdr:colOff>
      <xdr:row>74</xdr:row>
      <xdr:rowOff>128815</xdr:rowOff>
    </xdr:to>
    <xdr:sp macro="" textlink="">
      <xdr:nvSpPr>
        <xdr:cNvPr id="447" name="円/楕円 446"/>
        <xdr:cNvSpPr/>
      </xdr:nvSpPr>
      <xdr:spPr>
        <a:xfrm>
          <a:off x="15621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138992</xdr:rowOff>
    </xdr:from>
    <xdr:ext cx="736600" cy="259045"/>
    <xdr:sp macro="" textlink="">
      <xdr:nvSpPr>
        <xdr:cNvPr id="448" name="テキスト ボックス 447"/>
        <xdr:cNvSpPr txBox="1"/>
      </xdr:nvSpPr>
      <xdr:spPr>
        <a:xfrm>
          <a:off x="15290800" y="124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49" name="円/楕円 448"/>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0" name="テキスト ボックス 449"/>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32113</xdr:rowOff>
    </xdr:from>
    <xdr:to>
      <xdr:col>20</xdr:col>
      <xdr:colOff>209550</xdr:colOff>
      <xdr:row>75</xdr:row>
      <xdr:rowOff>133713</xdr:rowOff>
    </xdr:to>
    <xdr:sp macro="" textlink="">
      <xdr:nvSpPr>
        <xdr:cNvPr id="451" name="円/楕円 450"/>
        <xdr:cNvSpPr/>
      </xdr:nvSpPr>
      <xdr:spPr>
        <a:xfrm>
          <a:off x="13843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143890</xdr:rowOff>
    </xdr:from>
    <xdr:ext cx="762000" cy="259045"/>
    <xdr:sp macro="" textlink="">
      <xdr:nvSpPr>
        <xdr:cNvPr id="452" name="テキスト ボックス 451"/>
        <xdr:cNvSpPr txBox="1"/>
      </xdr:nvSpPr>
      <xdr:spPr>
        <a:xfrm>
          <a:off x="13512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128451</xdr:rowOff>
    </xdr:from>
    <xdr:to>
      <xdr:col>19</xdr:col>
      <xdr:colOff>6350</xdr:colOff>
      <xdr:row>75</xdr:row>
      <xdr:rowOff>58601</xdr:rowOff>
    </xdr:to>
    <xdr:sp macro="" textlink="">
      <xdr:nvSpPr>
        <xdr:cNvPr id="453" name="円/楕円 452"/>
        <xdr:cNvSpPr/>
      </xdr:nvSpPr>
      <xdr:spPr>
        <a:xfrm>
          <a:off x="12954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68778</xdr:rowOff>
    </xdr:from>
    <xdr:ext cx="762000" cy="259045"/>
    <xdr:sp macro="" textlink="">
      <xdr:nvSpPr>
        <xdr:cNvPr id="454" name="テキスト ボックス 453"/>
        <xdr:cNvSpPr txBox="1"/>
      </xdr:nvSpPr>
      <xdr:spPr>
        <a:xfrm>
          <a:off x="12623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北海道更別村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146999</xdr:rowOff>
    </xdr:from>
    <xdr:to>
      <xdr:col>4</xdr:col>
      <xdr:colOff>1117600</xdr:colOff>
      <xdr:row>17</xdr:row>
      <xdr:rowOff>13421</xdr:rowOff>
    </xdr:to>
    <xdr:cxnSp macro="">
      <xdr:nvCxnSpPr>
        <xdr:cNvPr id="47" name="直線コネクタ 46"/>
        <xdr:cNvCxnSpPr/>
      </xdr:nvCxnSpPr>
      <xdr:spPr bwMode="auto">
        <a:xfrm flipV="1">
          <a:off x="5003800" y="2937824"/>
          <a:ext cx="6477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131776</xdr:rowOff>
    </xdr:from>
    <xdr:ext cx="762000" cy="259045"/>
    <xdr:sp macro="" textlink="">
      <xdr:nvSpPr>
        <xdr:cNvPr id="48" name="人口1人当たり決算額の推移平均値テキスト130"/>
        <xdr:cNvSpPr txBox="1"/>
      </xdr:nvSpPr>
      <xdr:spPr>
        <a:xfrm>
          <a:off x="5740400" y="292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148940</xdr:rowOff>
    </xdr:from>
    <xdr:to>
      <xdr:col>4</xdr:col>
      <xdr:colOff>469900</xdr:colOff>
      <xdr:row>17</xdr:row>
      <xdr:rowOff>13421</xdr:rowOff>
    </xdr:to>
    <xdr:cxnSp macro="">
      <xdr:nvCxnSpPr>
        <xdr:cNvPr id="50" name="直線コネクタ 49"/>
        <xdr:cNvCxnSpPr/>
      </xdr:nvCxnSpPr>
      <xdr:spPr bwMode="auto">
        <a:xfrm>
          <a:off x="4305300" y="2939765"/>
          <a:ext cx="698500" cy="3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137160</xdr:rowOff>
    </xdr:from>
    <xdr:to>
      <xdr:col>3</xdr:col>
      <xdr:colOff>904875</xdr:colOff>
      <xdr:row>16</xdr:row>
      <xdr:rowOff>148940</xdr:rowOff>
    </xdr:to>
    <xdr:cxnSp macro="">
      <xdr:nvCxnSpPr>
        <xdr:cNvPr id="53" name="直線コネクタ 52"/>
        <xdr:cNvCxnSpPr/>
      </xdr:nvCxnSpPr>
      <xdr:spPr bwMode="auto">
        <a:xfrm>
          <a:off x="3606800" y="2927985"/>
          <a:ext cx="698500" cy="1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137160</xdr:rowOff>
    </xdr:from>
    <xdr:to>
      <xdr:col>3</xdr:col>
      <xdr:colOff>206375</xdr:colOff>
      <xdr:row>16</xdr:row>
      <xdr:rowOff>140856</xdr:rowOff>
    </xdr:to>
    <xdr:cxnSp macro="">
      <xdr:nvCxnSpPr>
        <xdr:cNvPr id="56" name="直線コネクタ 55"/>
        <xdr:cNvCxnSpPr/>
      </xdr:nvCxnSpPr>
      <xdr:spPr bwMode="auto">
        <a:xfrm flipV="1">
          <a:off x="2908300" y="2927985"/>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96199</xdr:rowOff>
    </xdr:from>
    <xdr:to>
      <xdr:col>5</xdr:col>
      <xdr:colOff>34925</xdr:colOff>
      <xdr:row>17</xdr:row>
      <xdr:rowOff>26349</xdr:rowOff>
    </xdr:to>
    <xdr:sp macro="" textlink="">
      <xdr:nvSpPr>
        <xdr:cNvPr id="66" name="円/楕円 65"/>
        <xdr:cNvSpPr/>
      </xdr:nvSpPr>
      <xdr:spPr bwMode="auto">
        <a:xfrm>
          <a:off x="5600700" y="288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112726</xdr:rowOff>
    </xdr:from>
    <xdr:ext cx="762000" cy="259045"/>
    <xdr:sp macro="" textlink="">
      <xdr:nvSpPr>
        <xdr:cNvPr id="67" name="人口1人当たり決算額の推移該当値テキスト130"/>
        <xdr:cNvSpPr txBox="1"/>
      </xdr:nvSpPr>
      <xdr:spPr>
        <a:xfrm>
          <a:off x="5740400" y="27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237,085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134071</xdr:rowOff>
    </xdr:from>
    <xdr:to>
      <xdr:col>4</xdr:col>
      <xdr:colOff>520700</xdr:colOff>
      <xdr:row>17</xdr:row>
      <xdr:rowOff>64221</xdr:rowOff>
    </xdr:to>
    <xdr:sp macro="" textlink="">
      <xdr:nvSpPr>
        <xdr:cNvPr id="68" name="円/楕円 67"/>
        <xdr:cNvSpPr/>
      </xdr:nvSpPr>
      <xdr:spPr bwMode="auto">
        <a:xfrm>
          <a:off x="4953000" y="292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48998</xdr:rowOff>
    </xdr:from>
    <xdr:ext cx="736600" cy="259045"/>
    <xdr:sp macro="" textlink="">
      <xdr:nvSpPr>
        <xdr:cNvPr id="69" name="テキスト ボックス 68"/>
        <xdr:cNvSpPr txBox="1"/>
      </xdr:nvSpPr>
      <xdr:spPr>
        <a:xfrm>
          <a:off x="4622800" y="30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220,518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98140</xdr:rowOff>
    </xdr:from>
    <xdr:to>
      <xdr:col>3</xdr:col>
      <xdr:colOff>955675</xdr:colOff>
      <xdr:row>17</xdr:row>
      <xdr:rowOff>28290</xdr:rowOff>
    </xdr:to>
    <xdr:sp macro="" textlink="">
      <xdr:nvSpPr>
        <xdr:cNvPr id="70" name="円/楕円 69"/>
        <xdr:cNvSpPr/>
      </xdr:nvSpPr>
      <xdr:spPr bwMode="auto">
        <a:xfrm>
          <a:off x="4254500" y="288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38467</xdr:rowOff>
    </xdr:from>
    <xdr:ext cx="762000" cy="259045"/>
    <xdr:sp macro="" textlink="">
      <xdr:nvSpPr>
        <xdr:cNvPr id="71" name="テキスト ボックス 70"/>
        <xdr:cNvSpPr txBox="1"/>
      </xdr:nvSpPr>
      <xdr:spPr>
        <a:xfrm>
          <a:off x="3924300" y="265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236,236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86360</xdr:rowOff>
    </xdr:from>
    <xdr:to>
      <xdr:col>3</xdr:col>
      <xdr:colOff>257175</xdr:colOff>
      <xdr:row>17</xdr:row>
      <xdr:rowOff>16510</xdr:rowOff>
    </xdr:to>
    <xdr:sp macro="" textlink="">
      <xdr:nvSpPr>
        <xdr:cNvPr id="72" name="円/楕円 71"/>
        <xdr:cNvSpPr/>
      </xdr:nvSpPr>
      <xdr:spPr bwMode="auto">
        <a:xfrm>
          <a:off x="3556000" y="287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26687</xdr:rowOff>
    </xdr:from>
    <xdr:ext cx="762000" cy="259045"/>
    <xdr:sp macro="" textlink="">
      <xdr:nvSpPr>
        <xdr:cNvPr id="73" name="テキスト ボックス 72"/>
        <xdr:cNvSpPr txBox="1"/>
      </xdr:nvSpPr>
      <xdr:spPr>
        <a:xfrm>
          <a:off x="3225800" y="26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90056</xdr:rowOff>
    </xdr:from>
    <xdr:to>
      <xdr:col>2</xdr:col>
      <xdr:colOff>692150</xdr:colOff>
      <xdr:row>17</xdr:row>
      <xdr:rowOff>20206</xdr:rowOff>
    </xdr:to>
    <xdr:sp macro="" textlink="">
      <xdr:nvSpPr>
        <xdr:cNvPr id="74" name="円/楕円 73"/>
        <xdr:cNvSpPr/>
      </xdr:nvSpPr>
      <xdr:spPr bwMode="auto">
        <a:xfrm>
          <a:off x="2857500" y="2880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30383</xdr:rowOff>
    </xdr:from>
    <xdr:ext cx="762000" cy="259045"/>
    <xdr:sp macro="" textlink="">
      <xdr:nvSpPr>
        <xdr:cNvPr id="75" name="テキスト ボックス 74"/>
        <xdr:cNvSpPr txBox="1"/>
      </xdr:nvSpPr>
      <xdr:spPr>
        <a:xfrm>
          <a:off x="2527300" y="26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156787</xdr:rowOff>
    </xdr:from>
    <xdr:to>
      <xdr:col>4</xdr:col>
      <xdr:colOff>1117600</xdr:colOff>
      <xdr:row>35</xdr:row>
      <xdr:rowOff>178481</xdr:rowOff>
    </xdr:to>
    <xdr:cxnSp macro="">
      <xdr:nvCxnSpPr>
        <xdr:cNvPr id="108" name="直線コネクタ 107"/>
        <xdr:cNvCxnSpPr/>
      </xdr:nvCxnSpPr>
      <xdr:spPr bwMode="auto">
        <a:xfrm flipV="1">
          <a:off x="5003800" y="6767137"/>
          <a:ext cx="647700" cy="2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141564</xdr:rowOff>
    </xdr:from>
    <xdr:ext cx="762000" cy="259045"/>
    <xdr:sp macro="" textlink="">
      <xdr:nvSpPr>
        <xdr:cNvPr id="109" name="人口1人当たり決算額の推移平均値テキスト445"/>
        <xdr:cNvSpPr txBox="1"/>
      </xdr:nvSpPr>
      <xdr:spPr>
        <a:xfrm>
          <a:off x="5740400" y="6751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169672</xdr:rowOff>
    </xdr:from>
    <xdr:to>
      <xdr:col>4</xdr:col>
      <xdr:colOff>469900</xdr:colOff>
      <xdr:row>35</xdr:row>
      <xdr:rowOff>178481</xdr:rowOff>
    </xdr:to>
    <xdr:cxnSp macro="">
      <xdr:nvCxnSpPr>
        <xdr:cNvPr id="111" name="直線コネクタ 110"/>
        <xdr:cNvCxnSpPr/>
      </xdr:nvCxnSpPr>
      <xdr:spPr bwMode="auto">
        <a:xfrm>
          <a:off x="4305300" y="6780022"/>
          <a:ext cx="698500" cy="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169672</xdr:rowOff>
    </xdr:from>
    <xdr:to>
      <xdr:col>3</xdr:col>
      <xdr:colOff>904875</xdr:colOff>
      <xdr:row>35</xdr:row>
      <xdr:rowOff>205585</xdr:rowOff>
    </xdr:to>
    <xdr:cxnSp macro="">
      <xdr:nvCxnSpPr>
        <xdr:cNvPr id="114" name="直線コネクタ 113"/>
        <xdr:cNvCxnSpPr/>
      </xdr:nvCxnSpPr>
      <xdr:spPr bwMode="auto">
        <a:xfrm flipV="1">
          <a:off x="3606800" y="6780022"/>
          <a:ext cx="698500" cy="3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155453</xdr:rowOff>
    </xdr:from>
    <xdr:to>
      <xdr:col>3</xdr:col>
      <xdr:colOff>206375</xdr:colOff>
      <xdr:row>35</xdr:row>
      <xdr:rowOff>205585</xdr:rowOff>
    </xdr:to>
    <xdr:cxnSp macro="">
      <xdr:nvCxnSpPr>
        <xdr:cNvPr id="117" name="直線コネクタ 116"/>
        <xdr:cNvCxnSpPr/>
      </xdr:nvCxnSpPr>
      <xdr:spPr bwMode="auto">
        <a:xfrm>
          <a:off x="2908300" y="6765803"/>
          <a:ext cx="698500" cy="5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105987</xdr:rowOff>
    </xdr:from>
    <xdr:to>
      <xdr:col>5</xdr:col>
      <xdr:colOff>34925</xdr:colOff>
      <xdr:row>35</xdr:row>
      <xdr:rowOff>207587</xdr:rowOff>
    </xdr:to>
    <xdr:sp macro="" textlink="">
      <xdr:nvSpPr>
        <xdr:cNvPr id="127" name="円/楕円 126"/>
        <xdr:cNvSpPr/>
      </xdr:nvSpPr>
      <xdr:spPr bwMode="auto">
        <a:xfrm>
          <a:off x="5600700" y="671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293964</xdr:rowOff>
    </xdr:from>
    <xdr:ext cx="762000" cy="259045"/>
    <xdr:sp macro="" textlink="">
      <xdr:nvSpPr>
        <xdr:cNvPr id="128" name="人口1人当たり決算額の推移該当値テキスト445"/>
        <xdr:cNvSpPr txBox="1"/>
      </xdr:nvSpPr>
      <xdr:spPr>
        <a:xfrm>
          <a:off x="5740400" y="656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127681</xdr:rowOff>
    </xdr:from>
    <xdr:to>
      <xdr:col>4</xdr:col>
      <xdr:colOff>520700</xdr:colOff>
      <xdr:row>35</xdr:row>
      <xdr:rowOff>229281</xdr:rowOff>
    </xdr:to>
    <xdr:sp macro="" textlink="">
      <xdr:nvSpPr>
        <xdr:cNvPr id="129" name="円/楕円 128"/>
        <xdr:cNvSpPr/>
      </xdr:nvSpPr>
      <xdr:spPr bwMode="auto">
        <a:xfrm>
          <a:off x="4953000" y="673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239458</xdr:rowOff>
    </xdr:from>
    <xdr:ext cx="736600" cy="259045"/>
    <xdr:sp macro="" textlink="">
      <xdr:nvSpPr>
        <xdr:cNvPr id="130" name="テキスト ボックス 129"/>
        <xdr:cNvSpPr txBox="1"/>
      </xdr:nvSpPr>
      <xdr:spPr>
        <a:xfrm>
          <a:off x="4622800" y="6506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118872</xdr:rowOff>
    </xdr:from>
    <xdr:to>
      <xdr:col>3</xdr:col>
      <xdr:colOff>955675</xdr:colOff>
      <xdr:row>35</xdr:row>
      <xdr:rowOff>220472</xdr:rowOff>
    </xdr:to>
    <xdr:sp macro="" textlink="">
      <xdr:nvSpPr>
        <xdr:cNvPr id="131" name="円/楕円 130"/>
        <xdr:cNvSpPr/>
      </xdr:nvSpPr>
      <xdr:spPr bwMode="auto">
        <a:xfrm>
          <a:off x="4254500" y="672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205249</xdr:rowOff>
    </xdr:from>
    <xdr:ext cx="762000" cy="259045"/>
    <xdr:sp macro="" textlink="">
      <xdr:nvSpPr>
        <xdr:cNvPr id="132" name="テキスト ボックス 131"/>
        <xdr:cNvSpPr txBox="1"/>
      </xdr:nvSpPr>
      <xdr:spPr>
        <a:xfrm>
          <a:off x="3924300" y="681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154785</xdr:rowOff>
    </xdr:from>
    <xdr:to>
      <xdr:col>3</xdr:col>
      <xdr:colOff>257175</xdr:colOff>
      <xdr:row>35</xdr:row>
      <xdr:rowOff>256385</xdr:rowOff>
    </xdr:to>
    <xdr:sp macro="" textlink="">
      <xdr:nvSpPr>
        <xdr:cNvPr id="133" name="円/楕円 132"/>
        <xdr:cNvSpPr/>
      </xdr:nvSpPr>
      <xdr:spPr bwMode="auto">
        <a:xfrm>
          <a:off x="3556000" y="676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241162</xdr:rowOff>
    </xdr:from>
    <xdr:ext cx="762000" cy="259045"/>
    <xdr:sp macro="" textlink="">
      <xdr:nvSpPr>
        <xdr:cNvPr id="134" name="テキスト ボックス 133"/>
        <xdr:cNvSpPr txBox="1"/>
      </xdr:nvSpPr>
      <xdr:spPr>
        <a:xfrm>
          <a:off x="3225800" y="685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104653</xdr:rowOff>
    </xdr:from>
    <xdr:to>
      <xdr:col>2</xdr:col>
      <xdr:colOff>692150</xdr:colOff>
      <xdr:row>35</xdr:row>
      <xdr:rowOff>206253</xdr:rowOff>
    </xdr:to>
    <xdr:sp macro="" textlink="">
      <xdr:nvSpPr>
        <xdr:cNvPr id="135" name="円/楕円 134"/>
        <xdr:cNvSpPr/>
      </xdr:nvSpPr>
      <xdr:spPr bwMode="auto">
        <a:xfrm>
          <a:off x="2857500" y="67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191030</xdr:rowOff>
    </xdr:from>
    <xdr:ext cx="762000" cy="259045"/>
    <xdr:sp macro="" textlink="">
      <xdr:nvSpPr>
        <xdr:cNvPr id="136" name="テキスト ボックス 135"/>
        <xdr:cNvSpPr txBox="1"/>
      </xdr:nvSpPr>
      <xdr:spPr>
        <a:xfrm>
          <a:off x="2527300" y="680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年度においては、実質単年度収支がマイナスとなっているが、資産の効率的な運用及び災害等に備える原資として、財政調整基金を２億円取り崩し、北海道市町村備荒資金組合に納付した事が要因である。</a:t>
          </a:r>
          <a:r>
            <a:rPr lang="ja-JP" altLang="ja-JP" sz="1400" b="0" i="0" baseline="0">
              <a:solidFill>
                <a:schemeClr val="dk1"/>
              </a:solidFill>
              <a:effectLst/>
              <a:latin typeface="+mn-lt"/>
              <a:ea typeface="+mn-ea"/>
              <a:cs typeface="+mn-cs"/>
            </a:rPr>
            <a:t> </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　今後、インフラ整備に伴う経費が増大していく事から、財政調整基金を活用していく必要性があるが、収支のバランスに配慮し、財政調整基金についても一定水準を確保していく。</a:t>
          </a:r>
          <a:endParaRPr lang="en-US" altLang="ja-JP" sz="1400" b="0" i="0" baseline="0">
            <a:solidFill>
              <a:schemeClr val="dk1"/>
            </a:solidFill>
            <a:effectLst/>
            <a:latin typeface="+mn-lt"/>
            <a:ea typeface="+mn-ea"/>
            <a:cs typeface="+mn-cs"/>
          </a:endParaRPr>
        </a:p>
        <a:p>
          <a:pPr rtl="0"/>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一般財源の標準的大きさを示す標準財政規模比率は毎年度増減はあるものの、本村の全ての会計において赤字会計はないため、連結実質赤字比率においても赤字とはなっていない。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実質公債費比率については、普通交付税額の減少により、前年度の</a:t>
          </a:r>
          <a:r>
            <a:rPr kumimoji="1" lang="en-US" altLang="ja-JP" sz="1200" baseline="0">
              <a:latin typeface="ＭＳ ゴシック" pitchFamily="49" charset="-128"/>
              <a:ea typeface="ＭＳ ゴシック" pitchFamily="49" charset="-128"/>
            </a:rPr>
            <a:t>6.8%</a:t>
          </a:r>
          <a:r>
            <a:rPr kumimoji="1" lang="ja-JP" altLang="en-US" sz="1200" baseline="0">
              <a:latin typeface="ＭＳ ゴシック" pitchFamily="49" charset="-128"/>
              <a:ea typeface="ＭＳ ゴシック" pitchFamily="49" charset="-128"/>
            </a:rPr>
            <a:t>から</a:t>
          </a:r>
          <a:r>
            <a:rPr kumimoji="1" lang="en-US" altLang="ja-JP" sz="1200" baseline="0">
              <a:latin typeface="ＭＳ ゴシック" pitchFamily="49" charset="-128"/>
              <a:ea typeface="ＭＳ ゴシック" pitchFamily="49" charset="-128"/>
            </a:rPr>
            <a:t>0.3%</a:t>
          </a:r>
          <a:r>
            <a:rPr kumimoji="1" lang="ja-JP" altLang="en-US" sz="1200" baseline="0">
              <a:latin typeface="ＭＳ ゴシック" pitchFamily="49" charset="-128"/>
              <a:ea typeface="ＭＳ ゴシック" pitchFamily="49" charset="-128"/>
            </a:rPr>
            <a:t>上昇し、</a:t>
          </a:r>
          <a:r>
            <a:rPr kumimoji="1" lang="en-US" altLang="ja-JP" sz="1200" baseline="0">
              <a:latin typeface="ＭＳ ゴシック" pitchFamily="49" charset="-128"/>
              <a:ea typeface="ＭＳ ゴシック" pitchFamily="49" charset="-128"/>
            </a:rPr>
            <a:t>7.1%</a:t>
          </a:r>
          <a:r>
            <a:rPr kumimoji="1" lang="ja-JP" altLang="en-US" sz="1200" baseline="0">
              <a:latin typeface="ＭＳ ゴシック" pitchFamily="49" charset="-128"/>
              <a:ea typeface="ＭＳ ゴシック" pitchFamily="49" charset="-128"/>
            </a:rPr>
            <a:t>となった。平成</a:t>
          </a:r>
          <a:r>
            <a:rPr kumimoji="1" lang="en-US" altLang="ja-JP" sz="1200" baseline="0">
              <a:latin typeface="ＭＳ ゴシック" pitchFamily="49" charset="-128"/>
              <a:ea typeface="ＭＳ ゴシック" pitchFamily="49" charset="-128"/>
            </a:rPr>
            <a:t>26</a:t>
          </a:r>
          <a:r>
            <a:rPr kumimoji="1" lang="ja-JP" altLang="en-US" sz="1200" baseline="0">
              <a:latin typeface="ＭＳ ゴシック" pitchFamily="49" charset="-128"/>
              <a:ea typeface="ＭＳ ゴシック" pitchFamily="49" charset="-128"/>
            </a:rPr>
            <a:t>年度は、平成</a:t>
          </a:r>
          <a:r>
            <a:rPr kumimoji="1" lang="en-US" altLang="ja-JP" sz="1200" baseline="0">
              <a:latin typeface="ＭＳ ゴシック" pitchFamily="49" charset="-128"/>
              <a:ea typeface="ＭＳ ゴシック" pitchFamily="49" charset="-128"/>
            </a:rPr>
            <a:t>25</a:t>
          </a:r>
          <a:r>
            <a:rPr kumimoji="1" lang="ja-JP" altLang="en-US" sz="1200" baseline="0">
              <a:latin typeface="ＭＳ ゴシック" pitchFamily="49" charset="-128"/>
              <a:ea typeface="ＭＳ ゴシック" pitchFamily="49" charset="-128"/>
            </a:rPr>
            <a:t>年度の起債発行額多くなった事により増加した。</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今後数年間は、上昇が見込まれるため、大型事業の見直しなどを行い、公債費を減少させていかなければならない。</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将来負担額よりも充当可能財源等が多い状況となっている。</a:t>
          </a:r>
          <a:endParaRPr lang="ja-JP" altLang="ja-JP" sz="1400">
            <a:effectLst/>
          </a:endParaRPr>
        </a:p>
        <a:p>
          <a:pPr rtl="0"/>
          <a:r>
            <a:rPr lang="ja-JP" altLang="ja-JP" sz="1100" b="0" i="0" baseline="0">
              <a:solidFill>
                <a:schemeClr val="dk1"/>
              </a:solidFill>
              <a:effectLst/>
              <a:latin typeface="+mn-lt"/>
              <a:ea typeface="+mn-ea"/>
              <a:cs typeface="+mn-cs"/>
            </a:rPr>
            <a:t>　将来負担額については、その大半を占める一般会計等の地方債現在高がこれまで減少していたものの、今後は上昇傾向になると想定される</a:t>
          </a:r>
          <a:r>
            <a:rPr lang="ja-JP" altLang="en-US" sz="1100" b="0" i="0" baseline="0">
              <a:solidFill>
                <a:schemeClr val="dk1"/>
              </a:solidFill>
              <a:effectLst/>
              <a:latin typeface="+mn-lt"/>
              <a:ea typeface="+mn-ea"/>
              <a:cs typeface="+mn-cs"/>
            </a:rPr>
            <a:t>ため地方債現在高を減少させる必要性がある。</a:t>
          </a:r>
          <a:r>
            <a:rPr lang="ja-JP" altLang="ja-JP" sz="1100" b="0" i="0" baseline="0">
              <a:solidFill>
                <a:schemeClr val="dk1"/>
              </a:solidFill>
              <a:effectLst/>
              <a:latin typeface="+mn-lt"/>
              <a:ea typeface="+mn-ea"/>
              <a:cs typeface="+mn-cs"/>
            </a:rPr>
            <a:t>その他の各項目については減少傾向になると思われる。</a:t>
          </a:r>
          <a:endParaRPr lang="ja-JP" altLang="ja-JP" sz="1400">
            <a:effectLst/>
          </a:endParaRPr>
        </a:p>
        <a:p>
          <a:pPr rtl="0"/>
          <a:r>
            <a:rPr lang="ja-JP" altLang="ja-JP" sz="1100" b="0" i="0" baseline="0">
              <a:solidFill>
                <a:schemeClr val="dk1"/>
              </a:solidFill>
              <a:effectLst/>
              <a:latin typeface="+mn-lt"/>
              <a:ea typeface="+mn-ea"/>
              <a:cs typeface="+mn-cs"/>
            </a:rPr>
            <a:t>　充当可能財源等についても、これまでは増加していたが、今後は減少傾向になると想定されるため、一定の水準は維持できるよう努めなければならない。</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地方債残高の上昇及び充当可能財源の減少に注視し、将来負担比率の上昇を抑えることが必要である。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Y35" sqref="BY35:CM3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4520299</v>
      </c>
      <c r="BO4" s="379"/>
      <c r="BP4" s="379"/>
      <c r="BQ4" s="379"/>
      <c r="BR4" s="379"/>
      <c r="BS4" s="379"/>
      <c r="BT4" s="379"/>
      <c r="BU4" s="380"/>
      <c r="BV4" s="378">
        <v>4835951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3.9</v>
      </c>
      <c r="CU4" s="556"/>
      <c r="CV4" s="556"/>
      <c r="CW4" s="556"/>
      <c r="CX4" s="556"/>
      <c r="CY4" s="556"/>
      <c r="CZ4" s="556"/>
      <c r="DA4" s="557"/>
      <c r="DB4" s="555">
        <v>2.7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4379171</v>
      </c>
      <c r="BO5" s="384"/>
      <c r="BP5" s="384"/>
      <c r="BQ5" s="384"/>
      <c r="BR5" s="384"/>
      <c r="BS5" s="384"/>
      <c r="BT5" s="384"/>
      <c r="BU5" s="385"/>
      <c r="BV5" s="383">
        <v>4745335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76</v>
      </c>
      <c r="CU5" s="354"/>
      <c r="CV5" s="354"/>
      <c r="CW5" s="354"/>
      <c r="CX5" s="354"/>
      <c r="CY5" s="354"/>
      <c r="CZ5" s="354"/>
      <c r="DA5" s="355"/>
      <c r="DB5" s="353">
        <v>69.599999999999994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141128</v>
      </c>
      <c r="BO6" s="384"/>
      <c r="BP6" s="384"/>
      <c r="BQ6" s="384"/>
      <c r="BR6" s="384"/>
      <c r="BS6" s="384"/>
      <c r="BT6" s="384"/>
      <c r="BU6" s="385"/>
      <c r="BV6" s="383">
        <v>90616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80.2</v>
      </c>
      <c r="CU6" s="530"/>
      <c r="CV6" s="530"/>
      <c r="CW6" s="530"/>
      <c r="CX6" s="530"/>
      <c r="CY6" s="530"/>
      <c r="CZ6" s="530"/>
      <c r="DA6" s="531"/>
      <c r="DB6" s="529">
        <v>73.599999999999994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26702</v>
      </c>
      <c r="BO7" s="384"/>
      <c r="BP7" s="384"/>
      <c r="BQ7" s="384"/>
      <c r="BR7" s="384"/>
      <c r="BS7" s="384"/>
      <c r="BT7" s="384"/>
      <c r="BU7" s="385"/>
      <c r="BV7" s="383">
        <v>5970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2902831</v>
      </c>
      <c r="CU7" s="384"/>
      <c r="CV7" s="384"/>
      <c r="CW7" s="384"/>
      <c r="CX7" s="384"/>
      <c r="CY7" s="384"/>
      <c r="CZ7" s="384"/>
      <c r="DA7" s="385"/>
      <c r="DB7" s="383">
        <v>3102547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114426</v>
      </c>
      <c r="BO8" s="384"/>
      <c r="BP8" s="384"/>
      <c r="BQ8" s="384"/>
      <c r="BR8" s="384"/>
      <c r="BS8" s="384"/>
      <c r="BT8" s="384"/>
      <c r="BU8" s="385"/>
      <c r="BV8" s="383">
        <v>84646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3391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29780</v>
      </c>
      <c r="BO9" s="384"/>
      <c r="BP9" s="384"/>
      <c r="BQ9" s="384"/>
      <c r="BR9" s="384"/>
      <c r="BS9" s="384"/>
      <c r="BT9" s="384"/>
      <c r="BU9" s="385"/>
      <c r="BV9" s="383">
        <v>-27715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19.100000000000001</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3326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45621</v>
      </c>
      <c r="BO10" s="384"/>
      <c r="BP10" s="384"/>
      <c r="BQ10" s="384"/>
      <c r="BR10" s="384"/>
      <c r="BS10" s="384"/>
      <c r="BT10" s="384"/>
      <c r="BU10" s="385"/>
      <c r="BV10" s="383">
        <v>187064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3334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3325</v>
      </c>
      <c r="S13" s="485"/>
      <c r="T13" s="485"/>
      <c r="U13" s="485"/>
      <c r="V13" s="486"/>
      <c r="W13" s="472" t="s">
        <v>122</v>
      </c>
      <c r="X13" s="396"/>
      <c r="Y13" s="396"/>
      <c r="Z13" s="396"/>
      <c r="AA13" s="396"/>
      <c r="AB13" s="397"/>
      <c r="AC13" s="359">
        <v>900</v>
      </c>
      <c r="AD13" s="360"/>
      <c r="AE13" s="360"/>
      <c r="AF13" s="360"/>
      <c r="AG13" s="361"/>
      <c r="AH13" s="359">
        <v>847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-124599</v>
      </c>
      <c r="BO13" s="384"/>
      <c r="BP13" s="384"/>
      <c r="BQ13" s="384"/>
      <c r="BR13" s="384"/>
      <c r="BS13" s="384"/>
      <c r="BT13" s="384"/>
      <c r="BU13" s="385"/>
      <c r="BV13" s="383">
        <v>159349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6.8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3359</v>
      </c>
      <c r="S14" s="485"/>
      <c r="T14" s="485"/>
      <c r="U14" s="485"/>
      <c r="V14" s="486"/>
      <c r="W14" s="487"/>
      <c r="X14" s="399"/>
      <c r="Y14" s="399"/>
      <c r="Z14" s="399"/>
      <c r="AA14" s="399"/>
      <c r="AB14" s="400"/>
      <c r="AC14" s="477">
        <v>46.3</v>
      </c>
      <c r="AD14" s="478"/>
      <c r="AE14" s="478"/>
      <c r="AF14" s="478"/>
      <c r="AG14" s="479"/>
      <c r="AH14" s="477">
        <v>45.9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3351</v>
      </c>
      <c r="S15" s="485"/>
      <c r="T15" s="485"/>
      <c r="U15" s="485"/>
      <c r="V15" s="486"/>
      <c r="W15" s="472" t="s">
        <v>129</v>
      </c>
      <c r="X15" s="396"/>
      <c r="Y15" s="396"/>
      <c r="Z15" s="396"/>
      <c r="AA15" s="396"/>
      <c r="AB15" s="397"/>
      <c r="AC15" s="359">
        <v>261</v>
      </c>
      <c r="AD15" s="360"/>
      <c r="AE15" s="360"/>
      <c r="AF15" s="360"/>
      <c r="AG15" s="361"/>
      <c r="AH15" s="359">
        <v>218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579130</v>
      </c>
      <c r="BO15" s="379"/>
      <c r="BP15" s="379"/>
      <c r="BQ15" s="379"/>
      <c r="BR15" s="379"/>
      <c r="BS15" s="379"/>
      <c r="BT15" s="379"/>
      <c r="BU15" s="380"/>
      <c r="BV15" s="378">
        <v>567280</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13.4</v>
      </c>
      <c r="AD16" s="478"/>
      <c r="AE16" s="478"/>
      <c r="AF16" s="478"/>
      <c r="AG16" s="479"/>
      <c r="AH16" s="477">
        <v>11.8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2607465</v>
      </c>
      <c r="BO16" s="384"/>
      <c r="BP16" s="384"/>
      <c r="BQ16" s="384"/>
      <c r="BR16" s="384"/>
      <c r="BS16" s="384"/>
      <c r="BT16" s="384"/>
      <c r="BU16" s="385"/>
      <c r="BV16" s="383">
        <v>2797301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781</v>
      </c>
      <c r="AD17" s="360"/>
      <c r="AE17" s="360"/>
      <c r="AF17" s="360"/>
      <c r="AG17" s="361"/>
      <c r="AH17" s="359">
        <v>778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720686</v>
      </c>
      <c r="BO17" s="384"/>
      <c r="BP17" s="384"/>
      <c r="BQ17" s="384"/>
      <c r="BR17" s="384"/>
      <c r="BS17" s="384"/>
      <c r="BT17" s="384"/>
      <c r="BU17" s="385"/>
      <c r="BV17" s="383">
        <v>696600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176.9</v>
      </c>
      <c r="M18" s="448"/>
      <c r="N18" s="448"/>
      <c r="O18" s="448"/>
      <c r="P18" s="448"/>
      <c r="Q18" s="448"/>
      <c r="R18" s="449"/>
      <c r="S18" s="449"/>
      <c r="T18" s="449"/>
      <c r="U18" s="449"/>
      <c r="V18" s="450"/>
      <c r="W18" s="464"/>
      <c r="X18" s="465"/>
      <c r="Y18" s="465"/>
      <c r="Z18" s="465"/>
      <c r="AA18" s="465"/>
      <c r="AB18" s="473"/>
      <c r="AC18" s="347">
        <v>40.200000000000003</v>
      </c>
      <c r="AD18" s="348"/>
      <c r="AE18" s="348"/>
      <c r="AF18" s="348"/>
      <c r="AG18" s="451"/>
      <c r="AH18" s="347">
        <v>42.2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2265716</v>
      </c>
      <c r="BO18" s="384"/>
      <c r="BP18" s="384"/>
      <c r="BQ18" s="384"/>
      <c r="BR18" s="384"/>
      <c r="BS18" s="384"/>
      <c r="BT18" s="384"/>
      <c r="BU18" s="385"/>
      <c r="BV18" s="383">
        <v>2247155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3421102</v>
      </c>
      <c r="BO19" s="384"/>
      <c r="BP19" s="384"/>
      <c r="BQ19" s="384"/>
      <c r="BR19" s="384"/>
      <c r="BS19" s="384"/>
      <c r="BT19" s="384"/>
      <c r="BU19" s="385"/>
      <c r="BV19" s="383">
        <v>3644594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1274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4087076</v>
      </c>
      <c r="BO23" s="384"/>
      <c r="BP23" s="384"/>
      <c r="BQ23" s="384"/>
      <c r="BR23" s="384"/>
      <c r="BS23" s="384"/>
      <c r="BT23" s="384"/>
      <c r="BU23" s="385"/>
      <c r="BV23" s="383">
        <v>4117305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6500</v>
      </c>
      <c r="R24" s="360"/>
      <c r="S24" s="360"/>
      <c r="T24" s="360"/>
      <c r="U24" s="360"/>
      <c r="V24" s="361"/>
      <c r="W24" s="425"/>
      <c r="X24" s="416"/>
      <c r="Y24" s="417"/>
      <c r="Z24" s="356" t="s">
        <v>153</v>
      </c>
      <c r="AA24" s="357"/>
      <c r="AB24" s="357"/>
      <c r="AC24" s="357"/>
      <c r="AD24" s="357"/>
      <c r="AE24" s="357"/>
      <c r="AF24" s="357"/>
      <c r="AG24" s="358"/>
      <c r="AH24" s="359">
        <v>64</v>
      </c>
      <c r="AI24" s="360"/>
      <c r="AJ24" s="360"/>
      <c r="AK24" s="360"/>
      <c r="AL24" s="361"/>
      <c r="AM24" s="359">
        <v>188288</v>
      </c>
      <c r="AN24" s="360"/>
      <c r="AO24" s="360"/>
      <c r="AP24" s="360"/>
      <c r="AQ24" s="360"/>
      <c r="AR24" s="361"/>
      <c r="AS24" s="359">
        <v>2942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3233230</v>
      </c>
      <c r="BO24" s="384"/>
      <c r="BP24" s="384"/>
      <c r="BQ24" s="384"/>
      <c r="BR24" s="384"/>
      <c r="BS24" s="384"/>
      <c r="BT24" s="384"/>
      <c r="BU24" s="385"/>
      <c r="BV24" s="383">
        <v>3324247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5760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126270</v>
      </c>
      <c r="BO25" s="379"/>
      <c r="BP25" s="379"/>
      <c r="BQ25" s="379"/>
      <c r="BR25" s="379"/>
      <c r="BS25" s="379"/>
      <c r="BT25" s="379"/>
      <c r="BU25" s="380"/>
      <c r="BV25" s="378">
        <v>107646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5260</v>
      </c>
      <c r="R26" s="360"/>
      <c r="S26" s="360"/>
      <c r="T26" s="360"/>
      <c r="U26" s="360"/>
      <c r="V26" s="361"/>
      <c r="W26" s="425"/>
      <c r="X26" s="416"/>
      <c r="Y26" s="417"/>
      <c r="Z26" s="356" t="s">
        <v>159</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2580</v>
      </c>
      <c r="R27" s="360"/>
      <c r="S27" s="360"/>
      <c r="T27" s="360"/>
      <c r="U27" s="360"/>
      <c r="V27" s="361"/>
      <c r="W27" s="425"/>
      <c r="X27" s="416"/>
      <c r="Y27" s="417"/>
      <c r="Z27" s="356" t="s">
        <v>162</v>
      </c>
      <c r="AA27" s="357"/>
      <c r="AB27" s="357"/>
      <c r="AC27" s="357"/>
      <c r="AD27" s="357"/>
      <c r="AE27" s="357"/>
      <c r="AF27" s="357"/>
      <c r="AG27" s="358"/>
      <c r="AH27" s="359">
        <v>4</v>
      </c>
      <c r="AI27" s="360"/>
      <c r="AJ27" s="360"/>
      <c r="AK27" s="360"/>
      <c r="AL27" s="361"/>
      <c r="AM27" s="359">
        <v>14060</v>
      </c>
      <c r="AN27" s="360"/>
      <c r="AO27" s="360"/>
      <c r="AP27" s="360"/>
      <c r="AQ27" s="360"/>
      <c r="AR27" s="361"/>
      <c r="AS27" s="359">
        <v>3515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205640</v>
      </c>
      <c r="BO27" s="387"/>
      <c r="BP27" s="387"/>
      <c r="BQ27" s="387"/>
      <c r="BR27" s="387"/>
      <c r="BS27" s="387"/>
      <c r="BT27" s="387"/>
      <c r="BU27" s="388"/>
      <c r="BV27" s="386">
        <v>205367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2030</v>
      </c>
      <c r="R28" s="360"/>
      <c r="S28" s="360"/>
      <c r="T28" s="360"/>
      <c r="U28" s="360"/>
      <c r="V28" s="361"/>
      <c r="W28" s="425"/>
      <c r="X28" s="416"/>
      <c r="Y28" s="417"/>
      <c r="Z28" s="356" t="s">
        <v>165</v>
      </c>
      <c r="AA28" s="357"/>
      <c r="AB28" s="357"/>
      <c r="AC28" s="357"/>
      <c r="AD28" s="357"/>
      <c r="AE28" s="357"/>
      <c r="AF28" s="357"/>
      <c r="AG28" s="358"/>
      <c r="AH28" s="359">
        <v>3</v>
      </c>
      <c r="AI28" s="360"/>
      <c r="AJ28" s="360"/>
      <c r="AK28" s="360"/>
      <c r="AL28" s="361"/>
      <c r="AM28" s="359">
        <v>5565</v>
      </c>
      <c r="AN28" s="360"/>
      <c r="AO28" s="360"/>
      <c r="AP28" s="360"/>
      <c r="AQ28" s="360"/>
      <c r="AR28" s="361"/>
      <c r="AS28" s="359">
        <v>1855</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1819311</v>
      </c>
      <c r="BO28" s="379"/>
      <c r="BP28" s="379"/>
      <c r="BQ28" s="379"/>
      <c r="BR28" s="379"/>
      <c r="BS28" s="379"/>
      <c r="BT28" s="379"/>
      <c r="BU28" s="380"/>
      <c r="BV28" s="378">
        <v>1973690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6</v>
      </c>
      <c r="M29" s="360"/>
      <c r="N29" s="360"/>
      <c r="O29" s="360"/>
      <c r="P29" s="361"/>
      <c r="Q29" s="359">
        <v>1620</v>
      </c>
      <c r="R29" s="360"/>
      <c r="S29" s="360"/>
      <c r="T29" s="360"/>
      <c r="U29" s="360"/>
      <c r="V29" s="361"/>
      <c r="W29" s="426"/>
      <c r="X29" s="427"/>
      <c r="Y29" s="428"/>
      <c r="Z29" s="356" t="s">
        <v>169</v>
      </c>
      <c r="AA29" s="357"/>
      <c r="AB29" s="357"/>
      <c r="AC29" s="357"/>
      <c r="AD29" s="357"/>
      <c r="AE29" s="357"/>
      <c r="AF29" s="357"/>
      <c r="AG29" s="358"/>
      <c r="AH29" s="359">
        <v>71</v>
      </c>
      <c r="AI29" s="360"/>
      <c r="AJ29" s="360"/>
      <c r="AK29" s="360"/>
      <c r="AL29" s="361"/>
      <c r="AM29" s="359">
        <v>207913</v>
      </c>
      <c r="AN29" s="360"/>
      <c r="AO29" s="360"/>
      <c r="AP29" s="360"/>
      <c r="AQ29" s="360"/>
      <c r="AR29" s="361"/>
      <c r="AS29" s="359">
        <v>2928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312713</v>
      </c>
      <c r="BO29" s="384"/>
      <c r="BP29" s="384"/>
      <c r="BQ29" s="384"/>
      <c r="BR29" s="384"/>
      <c r="BS29" s="384"/>
      <c r="BT29" s="384"/>
      <c r="BU29" s="385"/>
      <c r="BV29" s="383">
        <v>312344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2752956</v>
      </c>
      <c r="BO30" s="387"/>
      <c r="BP30" s="387"/>
      <c r="BQ30" s="387"/>
      <c r="BR30" s="387"/>
      <c r="BS30" s="387"/>
      <c r="BT30" s="387"/>
      <c r="BU30" s="388"/>
      <c r="BV30" s="386">
        <v>2728587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十勝圏環境複合事務組合（一般会計）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(株）さらべつ産業振興公社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十勝圏環境複合事務組合（余熱利用事業会計）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十勝圏複合事務組合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介護保険事業会計事業勘定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南十勝消防事務組合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介護保険事業会計サービス事業勘定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十勝中部広域水道企業団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3" zoomScaleSheetLayoutView="100" workbookViewId="0">
      <selection activeCell="M46" sqref="M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4015</v>
      </c>
      <c r="J41" s="83">
        <v>3989</v>
      </c>
      <c r="K41" s="83">
        <v>3984</v>
      </c>
      <c r="L41" s="83">
        <v>4117</v>
      </c>
      <c r="M41" s="84">
        <v>4087</v>
      </c>
    </row>
    <row r="42" spans="2:13" ht="27.75" customHeight="1" x14ac:dyDescent="0.15">
      <c r="B42" s="1171"/>
      <c r="C42" s="1172"/>
      <c r="D42" s="85"/>
      <c r="E42" s="1175" t="s">
        <v>26</v>
      </c>
      <c r="F42" s="1175"/>
      <c r="G42" s="1175"/>
      <c r="H42" s="1176"/>
      <c r="I42" s="86">
        <v>38</v>
      </c>
      <c r="J42" s="87">
        <v>17</v>
      </c>
      <c r="K42" s="87">
        <v>54</v>
      </c>
      <c r="L42" s="87">
        <v>19</v>
      </c>
      <c r="M42" s="88">
        <v>6</v>
      </c>
    </row>
    <row r="43" spans="2:13" ht="27.75" customHeight="1" x14ac:dyDescent="0.15">
      <c r="B43" s="1171"/>
      <c r="C43" s="1172"/>
      <c r="D43" s="85"/>
      <c r="E43" s="1175" t="s">
        <v>27</v>
      </c>
      <c r="F43" s="1175"/>
      <c r="G43" s="1175"/>
      <c r="H43" s="1176"/>
      <c r="I43" s="86">
        <v>681</v>
      </c>
      <c r="J43" s="87">
        <v>628</v>
      </c>
      <c r="K43" s="87">
        <v>552</v>
      </c>
      <c r="L43" s="87">
        <v>589</v>
      </c>
      <c r="M43" s="88">
        <v>550</v>
      </c>
    </row>
    <row r="44" spans="2:13" ht="27.75" customHeight="1" x14ac:dyDescent="0.15">
      <c r="B44" s="1171"/>
      <c r="C44" s="1172"/>
      <c r="D44" s="85"/>
      <c r="E44" s="1175" t="s">
        <v>28</v>
      </c>
      <c r="F44" s="1175"/>
      <c r="G44" s="1175"/>
      <c r="H44" s="1176"/>
      <c r="I44" s="86">
        <v>65</v>
      </c>
      <c r="J44" s="87">
        <v>60</v>
      </c>
      <c r="K44" s="87">
        <v>56</v>
      </c>
      <c r="L44" s="87">
        <v>49</v>
      </c>
      <c r="M44" s="88">
        <v>42</v>
      </c>
    </row>
    <row r="45" spans="2:13" ht="27.75" customHeight="1" x14ac:dyDescent="0.15">
      <c r="B45" s="1171"/>
      <c r="C45" s="1172"/>
      <c r="D45" s="85"/>
      <c r="E45" s="1175" t="s">
        <v>29</v>
      </c>
      <c r="F45" s="1175"/>
      <c r="G45" s="1175"/>
      <c r="H45" s="1176"/>
      <c r="I45" s="86">
        <v>764</v>
      </c>
      <c r="J45" s="87">
        <v>736</v>
      </c>
      <c r="K45" s="87">
        <v>696</v>
      </c>
      <c r="L45" s="87">
        <v>653</v>
      </c>
      <c r="M45" s="88">
        <v>626</v>
      </c>
    </row>
    <row r="46" spans="2:13" ht="27.75" customHeight="1" x14ac:dyDescent="0.15">
      <c r="B46" s="1171"/>
      <c r="C46" s="1172"/>
      <c r="D46" s="85"/>
      <c r="E46" s="1175" t="s">
        <v>30</v>
      </c>
      <c r="F46" s="1175"/>
      <c r="G46" s="1175"/>
      <c r="H46" s="1176"/>
      <c r="I46" s="86" t="s">
        <v>474</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4371</v>
      </c>
      <c r="J49" s="87">
        <v>4670</v>
      </c>
      <c r="K49" s="87">
        <v>5057</v>
      </c>
      <c r="L49" s="87">
        <v>5332</v>
      </c>
      <c r="M49" s="88">
        <v>5212</v>
      </c>
    </row>
    <row r="50" spans="2:13" ht="27.75" customHeight="1" x14ac:dyDescent="0.15">
      <c r="B50" s="1171"/>
      <c r="C50" s="1172"/>
      <c r="D50" s="85"/>
      <c r="E50" s="1175" t="s">
        <v>35</v>
      </c>
      <c r="F50" s="1175"/>
      <c r="G50" s="1175"/>
      <c r="H50" s="1176"/>
      <c r="I50" s="86">
        <v>54</v>
      </c>
      <c r="J50" s="87">
        <v>34</v>
      </c>
      <c r="K50" s="87">
        <v>15</v>
      </c>
      <c r="L50" s="87">
        <v>2</v>
      </c>
      <c r="M50" s="88">
        <v>138</v>
      </c>
    </row>
    <row r="51" spans="2:13" ht="27.75" customHeight="1" x14ac:dyDescent="0.15">
      <c r="B51" s="1173"/>
      <c r="C51" s="1174"/>
      <c r="D51" s="85"/>
      <c r="E51" s="1175" t="s">
        <v>36</v>
      </c>
      <c r="F51" s="1175"/>
      <c r="G51" s="1175"/>
      <c r="H51" s="1176"/>
      <c r="I51" s="86">
        <v>2694</v>
      </c>
      <c r="J51" s="87">
        <v>2657</v>
      </c>
      <c r="K51" s="87">
        <v>2700</v>
      </c>
      <c r="L51" s="87">
        <v>2691</v>
      </c>
      <c r="M51" s="88">
        <v>2687</v>
      </c>
    </row>
    <row r="52" spans="2:13" ht="27.75" customHeight="1" thickBot="1" x14ac:dyDescent="0.2">
      <c r="B52" s="1177" t="s">
        <v>37</v>
      </c>
      <c r="C52" s="1178"/>
      <c r="D52" s="90"/>
      <c r="E52" s="1179" t="s">
        <v>38</v>
      </c>
      <c r="F52" s="1179"/>
      <c r="G52" s="1179"/>
      <c r="H52" s="1180"/>
      <c r="I52" s="91">
        <v>-1557</v>
      </c>
      <c r="J52" s="92">
        <v>-1929</v>
      </c>
      <c r="K52" s="92">
        <v>-2430</v>
      </c>
      <c r="L52" s="92">
        <v>-2598</v>
      </c>
      <c r="M52" s="93">
        <v>-2726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105701</v>
      </c>
      <c r="E3" s="116"/>
      <c r="F3" s="117">
        <v>334234</v>
      </c>
      <c r="G3" s="118"/>
      <c r="H3" s="119"/>
    </row>
    <row r="4" spans="1:8" x14ac:dyDescent="0.15">
      <c r="A4" s="120"/>
      <c r="B4" s="121"/>
      <c r="C4" s="122"/>
      <c r="D4" s="123">
        <v>76871</v>
      </c>
      <c r="E4" s="124"/>
      <c r="F4" s="125">
        <v>135366</v>
      </c>
      <c r="G4" s="126"/>
      <c r="H4" s="127"/>
    </row>
    <row r="5" spans="1:8" x14ac:dyDescent="0.15">
      <c r="A5" s="108" t="s">
        <v>507</v>
      </c>
      <c r="B5" s="113"/>
      <c r="C5" s="114"/>
      <c r="D5" s="115">
        <v>174510</v>
      </c>
      <c r="E5" s="116"/>
      <c r="F5" s="117">
        <v>216155</v>
      </c>
      <c r="G5" s="118"/>
      <c r="H5" s="119"/>
    </row>
    <row r="6" spans="1:8" x14ac:dyDescent="0.15">
      <c r="A6" s="120"/>
      <c r="B6" s="121"/>
      <c r="C6" s="122"/>
      <c r="D6" s="123">
        <v>120996</v>
      </c>
      <c r="E6" s="124"/>
      <c r="F6" s="125">
        <v>108827</v>
      </c>
      <c r="G6" s="126"/>
      <c r="H6" s="127"/>
    </row>
    <row r="7" spans="1:8" x14ac:dyDescent="0.15">
      <c r="A7" s="108" t="s">
        <v>508</v>
      </c>
      <c r="B7" s="113"/>
      <c r="C7" s="114"/>
      <c r="D7" s="115">
        <v>219509</v>
      </c>
      <c r="E7" s="116"/>
      <c r="F7" s="117">
        <v>228305</v>
      </c>
      <c r="G7" s="118"/>
      <c r="H7" s="119"/>
    </row>
    <row r="8" spans="1:8" x14ac:dyDescent="0.15">
      <c r="A8" s="120"/>
      <c r="B8" s="121"/>
      <c r="C8" s="122"/>
      <c r="D8" s="123">
        <v>98136</v>
      </c>
      <c r="E8" s="124"/>
      <c r="F8" s="125">
        <v>86611</v>
      </c>
      <c r="G8" s="126"/>
      <c r="H8" s="127"/>
    </row>
    <row r="9" spans="1:8" x14ac:dyDescent="0.15">
      <c r="A9" s="108" t="s">
        <v>509</v>
      </c>
      <c r="B9" s="113"/>
      <c r="C9" s="114"/>
      <c r="D9" s="115">
        <v>256837</v>
      </c>
      <c r="E9" s="116"/>
      <c r="F9" s="117">
        <v>316331</v>
      </c>
      <c r="G9" s="118"/>
      <c r="H9" s="119"/>
    </row>
    <row r="10" spans="1:8" x14ac:dyDescent="0.15">
      <c r="A10" s="120"/>
      <c r="B10" s="121"/>
      <c r="C10" s="122"/>
      <c r="D10" s="123">
        <v>145625</v>
      </c>
      <c r="E10" s="124"/>
      <c r="F10" s="125">
        <v>106387</v>
      </c>
      <c r="G10" s="126"/>
      <c r="H10" s="127"/>
    </row>
    <row r="11" spans="1:8" x14ac:dyDescent="0.15">
      <c r="A11" s="108" t="s">
        <v>510</v>
      </c>
      <c r="B11" s="113"/>
      <c r="C11" s="114"/>
      <c r="D11" s="115">
        <v>275474</v>
      </c>
      <c r="E11" s="116"/>
      <c r="F11" s="117">
        <v>333013</v>
      </c>
      <c r="G11" s="118"/>
      <c r="H11" s="119"/>
    </row>
    <row r="12" spans="1:8" x14ac:dyDescent="0.15">
      <c r="A12" s="120"/>
      <c r="B12" s="121"/>
      <c r="C12" s="128"/>
      <c r="D12" s="123">
        <v>171907</v>
      </c>
      <c r="E12" s="124"/>
      <c r="F12" s="125">
        <v>126732</v>
      </c>
      <c r="G12" s="126"/>
      <c r="H12" s="127"/>
    </row>
    <row r="13" spans="1:8" x14ac:dyDescent="0.15">
      <c r="A13" s="108"/>
      <c r="B13" s="113"/>
      <c r="C13" s="129"/>
      <c r="D13" s="130">
        <v>206406</v>
      </c>
      <c r="E13" s="131"/>
      <c r="F13" s="132">
        <v>285608</v>
      </c>
      <c r="G13" s="133"/>
      <c r="H13" s="119"/>
    </row>
    <row r="14" spans="1:8" x14ac:dyDescent="0.15">
      <c r="A14" s="120"/>
      <c r="B14" s="121"/>
      <c r="C14" s="122"/>
      <c r="D14" s="123">
        <v>122707</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5.62</v>
      </c>
      <c r="C19" s="134">
        <f>ROUND(VALUE(SUBSTITUTE(実質収支比率等に係る経年分析!G$48,"▲","-")),2)</f>
        <v>4.83</v>
      </c>
      <c r="D19" s="134">
        <f>ROUND(VALUE(SUBSTITUTE(実質収支比率等に係る経年分析!H$48,"▲","-")),2)</f>
        <v>3.66</v>
      </c>
      <c r="E19" s="134">
        <f>ROUND(VALUE(SUBSTITUTE(実質収支比率等に係る経年分析!I$48,"▲","-")),2)</f>
        <v>2.73</v>
      </c>
      <c r="F19" s="134">
        <f>ROUND(VALUE(SUBSTITUTE(実質収支比率等に係る経年分析!J$48,"▲","-")),2)</f>
        <v>3.94</v>
      </c>
    </row>
    <row r="20" spans="1:11" x14ac:dyDescent="0.15">
      <c r="A20" s="134" t="s">
        <v>43</v>
      </c>
      <c r="B20" s="134">
        <f>ROUND(VALUE(SUBSTITUTE(実質収支比率等に係る経年分析!F$47,"▲","-")),2)</f>
        <v>47.02</v>
      </c>
      <c r="C20" s="134">
        <f>ROUND(VALUE(SUBSTITUTE(実質収支比率等に係る経年分析!G$47,"▲","-")),2)</f>
        <v>54.62</v>
      </c>
      <c r="D20" s="134">
        <f>ROUND(VALUE(SUBSTITUTE(実質収支比率等に係る経年分析!H$47,"▲","-")),2)</f>
        <v>58.25</v>
      </c>
      <c r="E20" s="134">
        <f>ROUND(VALUE(SUBSTITUTE(実質収支比率等に係る経年分析!I$47,"▲","-")),2)</f>
        <v>63.61</v>
      </c>
      <c r="F20" s="134">
        <f>ROUND(VALUE(SUBSTITUTE(実質収支比率等に係る経年分析!J$47,"▲","-")),2)</f>
        <v>62.67</v>
      </c>
    </row>
    <row r="21" spans="1:11" x14ac:dyDescent="0.15">
      <c r="A21" s="134" t="s">
        <v>44</v>
      </c>
      <c r="B21" s="134">
        <f>IF(ISNUMBER(VALUE(SUBSTITUTE(実質収支比率等に係る経年分析!F$49,"▲","-"))),ROUND(VALUE(SUBSTITUTE(実質収支比率等に係る経年分析!F$49,"▲","-")),2),NA())</f>
        <v>6.04</v>
      </c>
      <c r="C21" s="134">
        <f>IF(ISNUMBER(VALUE(SUBSTITUTE(実質収支比率等に係る経年分析!G$49,"▲","-"))),ROUND(VALUE(SUBSTITUTE(実質収支比率等に係る経年分析!G$49,"▲","-")),2),NA())</f>
        <v>5.32</v>
      </c>
      <c r="D21" s="134">
        <f>IF(ISNUMBER(VALUE(SUBSTITUTE(実質収支比率等に係る経年分析!H$49,"▲","-"))),ROUND(VALUE(SUBSTITUTE(実質収支比率等に係る経年分析!H$49,"▲","-")),2),NA())</f>
        <v>6.51</v>
      </c>
      <c r="E21" s="134">
        <f>IF(ISNUMBER(VALUE(SUBSTITUTE(実質収支比率等に係る経年分析!I$49,"▲","-"))),ROUND(VALUE(SUBSTITUTE(実質収支比率等に係る経年分析!I$49,"▲","-")),2),NA())</f>
        <v>5.14</v>
      </c>
      <c r="F21" s="134">
        <f>IF(ISNUMBER(VALUE(SUBSTITUTE(実質収支比率等に係る経年分析!J$49,"▲","-"))),ROUND(VALUE(SUBSTITUTE(実質収支比率等に係る経年分析!J$49,"▲","-")),2),NA())</f>
        <v>-4.29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国民健康保険事業特別会計診療施設勘定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介護保険事業会計事業勘定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0.13</v>
      </c>
    </row>
    <row r="35" spans="1:16" x14ac:dyDescent="0.15">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1.1599999999999999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581</v>
      </c>
      <c r="E42" s="136"/>
      <c r="F42" s="136"/>
      <c r="G42" s="136">
        <f>'実質公債費比率（分子）の構造'!L$52</f>
        <v>555</v>
      </c>
      <c r="H42" s="136"/>
      <c r="I42" s="136"/>
      <c r="J42" s="136">
        <f>'実質公債費比率（分子）の構造'!M$52</f>
        <v>562</v>
      </c>
      <c r="K42" s="136"/>
      <c r="L42" s="136"/>
      <c r="M42" s="136">
        <f>'実質公債費比率（分子）の構造'!N$52</f>
        <v>602</v>
      </c>
      <c r="N42" s="136"/>
      <c r="O42" s="136"/>
      <c r="P42" s="136">
        <f>'実質公債費比率（分子）の構造'!O$52</f>
        <v>578</v>
      </c>
    </row>
    <row r="43" spans="1:16" x14ac:dyDescent="0.15">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v>
      </c>
      <c r="C44" s="136"/>
      <c r="D44" s="136"/>
      <c r="E44" s="136">
        <f>'実質公債費比率（分子）の構造'!L$50</f>
        <v>21</v>
      </c>
      <c r="F44" s="136"/>
      <c r="G44" s="136"/>
      <c r="H44" s="136">
        <f>'実質公債費比率（分子）の構造'!M$50</f>
        <v>42</v>
      </c>
      <c r="I44" s="136"/>
      <c r="J44" s="136"/>
      <c r="K44" s="136">
        <f>'実質公債費比率（分子）の構造'!N$50</f>
        <v>26</v>
      </c>
      <c r="L44" s="136"/>
      <c r="M44" s="136"/>
      <c r="N44" s="136">
        <f>'実質公債費比率（分子）の構造'!O$50</f>
        <v>13</v>
      </c>
      <c r="O44" s="136"/>
      <c r="P44" s="136"/>
    </row>
    <row r="45" spans="1:16" x14ac:dyDescent="0.15">
      <c r="A45" s="136" t="s">
        <v>54</v>
      </c>
      <c r="B45" s="136">
        <f>'実質公債費比率（分子）の構造'!K$49</f>
        <v>7</v>
      </c>
      <c r="C45" s="136"/>
      <c r="D45" s="136"/>
      <c r="E45" s="136">
        <f>'実質公債費比率（分子）の構造'!L$49</f>
        <v>5</v>
      </c>
      <c r="F45" s="136"/>
      <c r="G45" s="136"/>
      <c r="H45" s="136">
        <f>'実質公債費比率（分子）の構造'!M$49</f>
        <v>5</v>
      </c>
      <c r="I45" s="136"/>
      <c r="J45" s="136"/>
      <c r="K45" s="136">
        <f>'実質公債費比率（分子）の構造'!N$49</f>
        <v>7</v>
      </c>
      <c r="L45" s="136"/>
      <c r="M45" s="136"/>
      <c r="N45" s="136">
        <f>'実質公債費比率（分子）の構造'!O$49</f>
        <v>7</v>
      </c>
      <c r="O45" s="136"/>
      <c r="P45" s="136"/>
    </row>
    <row r="46" spans="1:16" x14ac:dyDescent="0.15">
      <c r="A46" s="136" t="s">
        <v>55</v>
      </c>
      <c r="B46" s="136">
        <f>'実質公債費比率（分子）の構造'!K$48</f>
        <v>106</v>
      </c>
      <c r="C46" s="136"/>
      <c r="D46" s="136"/>
      <c r="E46" s="136">
        <f>'実質公債費比率（分子）の構造'!L$48</f>
        <v>84</v>
      </c>
      <c r="F46" s="136"/>
      <c r="G46" s="136"/>
      <c r="H46" s="136">
        <f>'実質公債費比率（分子）の構造'!M$48</f>
        <v>74</v>
      </c>
      <c r="I46" s="136"/>
      <c r="J46" s="136"/>
      <c r="K46" s="136">
        <f>'実質公債費比率（分子）の構造'!N$48</f>
        <v>75</v>
      </c>
      <c r="L46" s="136"/>
      <c r="M46" s="136"/>
      <c r="N46" s="136">
        <f>'実質公債費比率（分子）の構造'!O$48</f>
        <v>63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647</v>
      </c>
      <c r="C49" s="136"/>
      <c r="D49" s="136"/>
      <c r="E49" s="136">
        <f>'実質公債費比率（分子）の構造'!L$45</f>
        <v>604</v>
      </c>
      <c r="F49" s="136"/>
      <c r="G49" s="136"/>
      <c r="H49" s="136">
        <f>'実質公債費比率（分子）の構造'!M$45</f>
        <v>617</v>
      </c>
      <c r="I49" s="136"/>
      <c r="J49" s="136"/>
      <c r="K49" s="136">
        <f>'実質公債費比率（分子）の構造'!N$45</f>
        <v>664</v>
      </c>
      <c r="L49" s="136"/>
      <c r="M49" s="136"/>
      <c r="N49" s="136">
        <f>'実質公債費比率（分子）の構造'!O$45</f>
        <v>673</v>
      </c>
      <c r="O49" s="136"/>
      <c r="P49" s="136"/>
    </row>
    <row r="50" spans="1:16" x14ac:dyDescent="0.15">
      <c r="A50" s="136" t="s">
        <v>58</v>
      </c>
      <c r="B50" s="136" t="e">
        <f>NA()</f>
        <v>#N/A</v>
      </c>
      <c r="C50" s="136">
        <f>IF(ISNUMBER('実質公債費比率（分子）の構造'!K$53),'実質公債費比率（分子）の構造'!K$53,NA())</f>
        <v>184</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176</v>
      </c>
      <c r="J50" s="136" t="e">
        <f>NA()</f>
        <v>#N/A</v>
      </c>
      <c r="K50" s="136" t="e">
        <f>NA()</f>
        <v>#N/A</v>
      </c>
      <c r="L50" s="136">
        <f>IF(ISNUMBER('実質公債費比率（分子）の構造'!N$53),'実質公債費比率（分子）の構造'!N$53,NA())</f>
        <v>170</v>
      </c>
      <c r="M50" s="136" t="e">
        <f>NA()</f>
        <v>#N/A</v>
      </c>
      <c r="N50" s="136" t="e">
        <f>NA()</f>
        <v>#N/A</v>
      </c>
      <c r="O50" s="136">
        <f>IF(ISNUMBER('実質公債費比率（分子）の構造'!O$53),'実質公債費比率（分子）の構造'!O$53,NA())</f>
        <v>178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2694</v>
      </c>
      <c r="E56" s="135"/>
      <c r="F56" s="135"/>
      <c r="G56" s="135">
        <f>'将来負担比率（分子）の構造'!J$51</f>
        <v>2657</v>
      </c>
      <c r="H56" s="135"/>
      <c r="I56" s="135"/>
      <c r="J56" s="135">
        <f>'将来負担比率（分子）の構造'!K$51</f>
        <v>2700</v>
      </c>
      <c r="K56" s="135"/>
      <c r="L56" s="135"/>
      <c r="M56" s="135">
        <f>'将来負担比率（分子）の構造'!L$51</f>
        <v>2691</v>
      </c>
      <c r="N56" s="135"/>
      <c r="O56" s="135"/>
      <c r="P56" s="135">
        <f>'将来負担比率（分子）の構造'!M$51</f>
        <v>2687</v>
      </c>
    </row>
    <row r="57" spans="1:16" x14ac:dyDescent="0.15">
      <c r="A57" s="135" t="s">
        <v>35</v>
      </c>
      <c r="B57" s="135"/>
      <c r="C57" s="135"/>
      <c r="D57" s="135">
        <f>'将来負担比率（分子）の構造'!I$50</f>
        <v>54</v>
      </c>
      <c r="E57" s="135"/>
      <c r="F57" s="135"/>
      <c r="G57" s="135">
        <f>'将来負担比率（分子）の構造'!J$50</f>
        <v>34</v>
      </c>
      <c r="H57" s="135"/>
      <c r="I57" s="135"/>
      <c r="J57" s="135">
        <f>'将来負担比率（分子）の構造'!K$50</f>
        <v>15</v>
      </c>
      <c r="K57" s="135"/>
      <c r="L57" s="135"/>
      <c r="M57" s="135">
        <f>'将来負担比率（分子）の構造'!L$50</f>
        <v>2</v>
      </c>
      <c r="N57" s="135"/>
      <c r="O57" s="135"/>
      <c r="P57" s="135">
        <f>'将来負担比率（分子）の構造'!M$50</f>
        <v>138</v>
      </c>
    </row>
    <row r="58" spans="1:16" x14ac:dyDescent="0.15">
      <c r="A58" s="135" t="s">
        <v>34</v>
      </c>
      <c r="B58" s="135"/>
      <c r="C58" s="135"/>
      <c r="D58" s="135">
        <f>'将来負担比率（分子）の構造'!I$49</f>
        <v>4371</v>
      </c>
      <c r="E58" s="135"/>
      <c r="F58" s="135"/>
      <c r="G58" s="135">
        <f>'将来負担比率（分子）の構造'!J$49</f>
        <v>4670</v>
      </c>
      <c r="H58" s="135"/>
      <c r="I58" s="135"/>
      <c r="J58" s="135">
        <f>'将来負担比率（分子）の構造'!K$49</f>
        <v>5057</v>
      </c>
      <c r="K58" s="135"/>
      <c r="L58" s="135"/>
      <c r="M58" s="135">
        <f>'将来負担比率（分子）の構造'!L$49</f>
        <v>5332</v>
      </c>
      <c r="N58" s="135"/>
      <c r="O58" s="135"/>
      <c r="P58" s="135">
        <f>'将来負担比率（分子）の構造'!M$49</f>
        <v>5212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764</v>
      </c>
      <c r="C62" s="135"/>
      <c r="D62" s="135"/>
      <c r="E62" s="135">
        <f>'将来負担比率（分子）の構造'!J$45</f>
        <v>736</v>
      </c>
      <c r="F62" s="135"/>
      <c r="G62" s="135"/>
      <c r="H62" s="135">
        <f>'将来負担比率（分子）の構造'!K$45</f>
        <v>696</v>
      </c>
      <c r="I62" s="135"/>
      <c r="J62" s="135"/>
      <c r="K62" s="135">
        <f>'将来負担比率（分子）の構造'!L$45</f>
        <v>653</v>
      </c>
      <c r="L62" s="135"/>
      <c r="M62" s="135"/>
      <c r="N62" s="135">
        <f>'将来負担比率（分子）の構造'!M$45</f>
        <v>626</v>
      </c>
      <c r="O62" s="135"/>
      <c r="P62" s="135"/>
    </row>
    <row r="63" spans="1:16" x14ac:dyDescent="0.15">
      <c r="A63" s="135" t="s">
        <v>28</v>
      </c>
      <c r="B63" s="135">
        <f>'将来負担比率（分子）の構造'!I$44</f>
        <v>65</v>
      </c>
      <c r="C63" s="135"/>
      <c r="D63" s="135"/>
      <c r="E63" s="135">
        <f>'将来負担比率（分子）の構造'!J$44</f>
        <v>60</v>
      </c>
      <c r="F63" s="135"/>
      <c r="G63" s="135"/>
      <c r="H63" s="135">
        <f>'将来負担比率（分子）の構造'!K$44</f>
        <v>56</v>
      </c>
      <c r="I63" s="135"/>
      <c r="J63" s="135"/>
      <c r="K63" s="135">
        <f>'将来負担比率（分子）の構造'!L$44</f>
        <v>49</v>
      </c>
      <c r="L63" s="135"/>
      <c r="M63" s="135"/>
      <c r="N63" s="135">
        <f>'将来負担比率（分子）の構造'!M$44</f>
        <v>42</v>
      </c>
      <c r="O63" s="135"/>
      <c r="P63" s="135"/>
    </row>
    <row r="64" spans="1:16" x14ac:dyDescent="0.15">
      <c r="A64" s="135" t="s">
        <v>27</v>
      </c>
      <c r="B64" s="135">
        <f>'将来負担比率（分子）の構造'!I$43</f>
        <v>681</v>
      </c>
      <c r="C64" s="135"/>
      <c r="D64" s="135"/>
      <c r="E64" s="135">
        <f>'将来負担比率（分子）の構造'!J$43</f>
        <v>628</v>
      </c>
      <c r="F64" s="135"/>
      <c r="G64" s="135"/>
      <c r="H64" s="135">
        <f>'将来負担比率（分子）の構造'!K$43</f>
        <v>552</v>
      </c>
      <c r="I64" s="135"/>
      <c r="J64" s="135"/>
      <c r="K64" s="135">
        <f>'将来負担比率（分子）の構造'!L$43</f>
        <v>589</v>
      </c>
      <c r="L64" s="135"/>
      <c r="M64" s="135"/>
      <c r="N64" s="135">
        <f>'将来負担比率（分子）の構造'!M$43</f>
        <v>550</v>
      </c>
      <c r="O64" s="135"/>
      <c r="P64" s="135"/>
    </row>
    <row r="65" spans="1:16" x14ac:dyDescent="0.15">
      <c r="A65" s="135" t="s">
        <v>26</v>
      </c>
      <c r="B65" s="135">
        <f>'将来負担比率（分子）の構造'!I$42</f>
        <v>38</v>
      </c>
      <c r="C65" s="135"/>
      <c r="D65" s="135"/>
      <c r="E65" s="135">
        <f>'将来負担比率（分子）の構造'!J$42</f>
        <v>17</v>
      </c>
      <c r="F65" s="135"/>
      <c r="G65" s="135"/>
      <c r="H65" s="135">
        <f>'将来負担比率（分子）の構造'!K$42</f>
        <v>54</v>
      </c>
      <c r="I65" s="135"/>
      <c r="J65" s="135"/>
      <c r="K65" s="135">
        <f>'将来負担比率（分子）の構造'!L$42</f>
        <v>19</v>
      </c>
      <c r="L65" s="135"/>
      <c r="M65" s="135"/>
      <c r="N65" s="135">
        <f>'将来負担比率（分子）の構造'!M$42</f>
        <v>6</v>
      </c>
      <c r="O65" s="135"/>
      <c r="P65" s="135"/>
    </row>
    <row r="66" spans="1:16" x14ac:dyDescent="0.15">
      <c r="A66" s="135" t="s">
        <v>25</v>
      </c>
      <c r="B66" s="135">
        <f>'将来負担比率（分子）の構造'!I$41</f>
        <v>4015</v>
      </c>
      <c r="C66" s="135"/>
      <c r="D66" s="135"/>
      <c r="E66" s="135">
        <f>'将来負担比率（分子）の構造'!J$41</f>
        <v>3989</v>
      </c>
      <c r="F66" s="135"/>
      <c r="G66" s="135"/>
      <c r="H66" s="135">
        <f>'将来負担比率（分子）の構造'!K$41</f>
        <v>3984</v>
      </c>
      <c r="I66" s="135"/>
      <c r="J66" s="135"/>
      <c r="K66" s="135">
        <f>'将来負担比率（分子）の構造'!L$41</f>
        <v>4117</v>
      </c>
      <c r="L66" s="135"/>
      <c r="M66" s="135"/>
      <c r="N66" s="135">
        <f>'将来負担比率（分子）の構造'!M$41</f>
        <v>4087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7"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514139</v>
      </c>
      <c r="S5" s="639"/>
      <c r="T5" s="639"/>
      <c r="U5" s="639"/>
      <c r="V5" s="639"/>
      <c r="W5" s="639"/>
      <c r="X5" s="639"/>
      <c r="Y5" s="686"/>
      <c r="Z5" s="699">
        <v>11.4</v>
      </c>
      <c r="AA5" s="699"/>
      <c r="AB5" s="699"/>
      <c r="AC5" s="699"/>
      <c r="AD5" s="700">
        <v>514139</v>
      </c>
      <c r="AE5" s="700"/>
      <c r="AF5" s="700"/>
      <c r="AG5" s="700"/>
      <c r="AH5" s="700"/>
      <c r="AI5" s="700"/>
      <c r="AJ5" s="700"/>
      <c r="AK5" s="700"/>
      <c r="AL5" s="687">
        <v>18.2</v>
      </c>
      <c r="AM5" s="656"/>
      <c r="AN5" s="656"/>
      <c r="AO5" s="688"/>
      <c r="AP5" s="673" t="s">
        <v>207</v>
      </c>
      <c r="AQ5" s="674"/>
      <c r="AR5" s="674"/>
      <c r="AS5" s="674"/>
      <c r="AT5" s="674"/>
      <c r="AU5" s="674"/>
      <c r="AV5" s="674"/>
      <c r="AW5" s="674"/>
      <c r="AX5" s="674"/>
      <c r="AY5" s="674"/>
      <c r="AZ5" s="674"/>
      <c r="BA5" s="674"/>
      <c r="BB5" s="674"/>
      <c r="BC5" s="674"/>
      <c r="BD5" s="674"/>
      <c r="BE5" s="674"/>
      <c r="BF5" s="675"/>
      <c r="BG5" s="588">
        <v>514139</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135704</v>
      </c>
      <c r="S6" s="589"/>
      <c r="T6" s="589"/>
      <c r="U6" s="589"/>
      <c r="V6" s="589"/>
      <c r="W6" s="589"/>
      <c r="X6" s="589"/>
      <c r="Y6" s="590"/>
      <c r="Z6" s="641">
        <v>3</v>
      </c>
      <c r="AA6" s="641"/>
      <c r="AB6" s="641"/>
      <c r="AC6" s="641"/>
      <c r="AD6" s="642">
        <v>135704</v>
      </c>
      <c r="AE6" s="642"/>
      <c r="AF6" s="642"/>
      <c r="AG6" s="642"/>
      <c r="AH6" s="642"/>
      <c r="AI6" s="642"/>
      <c r="AJ6" s="642"/>
      <c r="AK6" s="642"/>
      <c r="AL6" s="611">
        <v>4.8</v>
      </c>
      <c r="AM6" s="643"/>
      <c r="AN6" s="643"/>
      <c r="AO6" s="644"/>
      <c r="AP6" s="585" t="s">
        <v>213</v>
      </c>
      <c r="AQ6" s="586"/>
      <c r="AR6" s="586"/>
      <c r="AS6" s="586"/>
      <c r="AT6" s="586"/>
      <c r="AU6" s="586"/>
      <c r="AV6" s="586"/>
      <c r="AW6" s="586"/>
      <c r="AX6" s="586"/>
      <c r="AY6" s="586"/>
      <c r="AZ6" s="586"/>
      <c r="BA6" s="586"/>
      <c r="BB6" s="586"/>
      <c r="BC6" s="586"/>
      <c r="BD6" s="586"/>
      <c r="BE6" s="586"/>
      <c r="BF6" s="587"/>
      <c r="BG6" s="588">
        <v>514139</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50043</v>
      </c>
      <c r="CS6" s="589"/>
      <c r="CT6" s="589"/>
      <c r="CU6" s="589"/>
      <c r="CV6" s="589"/>
      <c r="CW6" s="589"/>
      <c r="CX6" s="589"/>
      <c r="CY6" s="590"/>
      <c r="CZ6" s="641">
        <v>1.1000000000000001</v>
      </c>
      <c r="DA6" s="641"/>
      <c r="DB6" s="641"/>
      <c r="DC6" s="641"/>
      <c r="DD6" s="594" t="s">
        <v>208</v>
      </c>
      <c r="DE6" s="589"/>
      <c r="DF6" s="589"/>
      <c r="DG6" s="589"/>
      <c r="DH6" s="589"/>
      <c r="DI6" s="589"/>
      <c r="DJ6" s="589"/>
      <c r="DK6" s="589"/>
      <c r="DL6" s="589"/>
      <c r="DM6" s="589"/>
      <c r="DN6" s="589"/>
      <c r="DO6" s="589"/>
      <c r="DP6" s="590"/>
      <c r="DQ6" s="594">
        <v>50043</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1177</v>
      </c>
      <c r="S7" s="589"/>
      <c r="T7" s="589"/>
      <c r="U7" s="589"/>
      <c r="V7" s="589"/>
      <c r="W7" s="589"/>
      <c r="X7" s="589"/>
      <c r="Y7" s="590"/>
      <c r="Z7" s="641">
        <v>0</v>
      </c>
      <c r="AA7" s="641"/>
      <c r="AB7" s="641"/>
      <c r="AC7" s="641"/>
      <c r="AD7" s="642">
        <v>1177</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233391</v>
      </c>
      <c r="BH7" s="589"/>
      <c r="BI7" s="589"/>
      <c r="BJ7" s="589"/>
      <c r="BK7" s="589"/>
      <c r="BL7" s="589"/>
      <c r="BM7" s="589"/>
      <c r="BN7" s="590"/>
      <c r="BO7" s="641">
        <v>45.4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844352</v>
      </c>
      <c r="CS7" s="589"/>
      <c r="CT7" s="589"/>
      <c r="CU7" s="589"/>
      <c r="CV7" s="589"/>
      <c r="CW7" s="589"/>
      <c r="CX7" s="589"/>
      <c r="CY7" s="590"/>
      <c r="CZ7" s="641">
        <v>19.3</v>
      </c>
      <c r="DA7" s="641"/>
      <c r="DB7" s="641"/>
      <c r="DC7" s="641"/>
      <c r="DD7" s="594">
        <v>188148</v>
      </c>
      <c r="DE7" s="589"/>
      <c r="DF7" s="589"/>
      <c r="DG7" s="589"/>
      <c r="DH7" s="589"/>
      <c r="DI7" s="589"/>
      <c r="DJ7" s="589"/>
      <c r="DK7" s="589"/>
      <c r="DL7" s="589"/>
      <c r="DM7" s="589"/>
      <c r="DN7" s="589"/>
      <c r="DO7" s="589"/>
      <c r="DP7" s="590"/>
      <c r="DQ7" s="594">
        <v>650075</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2487</v>
      </c>
      <c r="S8" s="589"/>
      <c r="T8" s="589"/>
      <c r="U8" s="589"/>
      <c r="V8" s="589"/>
      <c r="W8" s="589"/>
      <c r="X8" s="589"/>
      <c r="Y8" s="590"/>
      <c r="Z8" s="641">
        <v>0.1</v>
      </c>
      <c r="AA8" s="641"/>
      <c r="AB8" s="641"/>
      <c r="AC8" s="641"/>
      <c r="AD8" s="642">
        <v>2487</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6277</v>
      </c>
      <c r="BH8" s="589"/>
      <c r="BI8" s="589"/>
      <c r="BJ8" s="589"/>
      <c r="BK8" s="589"/>
      <c r="BL8" s="589"/>
      <c r="BM8" s="589"/>
      <c r="BN8" s="590"/>
      <c r="BO8" s="641">
        <v>1.2</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648430</v>
      </c>
      <c r="CS8" s="589"/>
      <c r="CT8" s="589"/>
      <c r="CU8" s="589"/>
      <c r="CV8" s="589"/>
      <c r="CW8" s="589"/>
      <c r="CX8" s="589"/>
      <c r="CY8" s="590"/>
      <c r="CZ8" s="641">
        <v>14.8</v>
      </c>
      <c r="DA8" s="641"/>
      <c r="DB8" s="641"/>
      <c r="DC8" s="641"/>
      <c r="DD8" s="594">
        <v>4446</v>
      </c>
      <c r="DE8" s="589"/>
      <c r="DF8" s="589"/>
      <c r="DG8" s="589"/>
      <c r="DH8" s="589"/>
      <c r="DI8" s="589"/>
      <c r="DJ8" s="589"/>
      <c r="DK8" s="589"/>
      <c r="DL8" s="589"/>
      <c r="DM8" s="589"/>
      <c r="DN8" s="589"/>
      <c r="DO8" s="589"/>
      <c r="DP8" s="590"/>
      <c r="DQ8" s="594">
        <v>402790</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1333</v>
      </c>
      <c r="S9" s="589"/>
      <c r="T9" s="589"/>
      <c r="U9" s="589"/>
      <c r="V9" s="589"/>
      <c r="W9" s="589"/>
      <c r="X9" s="589"/>
      <c r="Y9" s="590"/>
      <c r="Z9" s="641">
        <v>0</v>
      </c>
      <c r="AA9" s="641"/>
      <c r="AB9" s="641"/>
      <c r="AC9" s="641"/>
      <c r="AD9" s="642">
        <v>1333</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199097</v>
      </c>
      <c r="BH9" s="589"/>
      <c r="BI9" s="589"/>
      <c r="BJ9" s="589"/>
      <c r="BK9" s="589"/>
      <c r="BL9" s="589"/>
      <c r="BM9" s="589"/>
      <c r="BN9" s="590"/>
      <c r="BO9" s="641">
        <v>38.700000000000003</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226174</v>
      </c>
      <c r="CS9" s="589"/>
      <c r="CT9" s="589"/>
      <c r="CU9" s="589"/>
      <c r="CV9" s="589"/>
      <c r="CW9" s="589"/>
      <c r="CX9" s="589"/>
      <c r="CY9" s="590"/>
      <c r="CZ9" s="641">
        <v>5.2</v>
      </c>
      <c r="DA9" s="641"/>
      <c r="DB9" s="641"/>
      <c r="DC9" s="641"/>
      <c r="DD9" s="594">
        <v>929</v>
      </c>
      <c r="DE9" s="589"/>
      <c r="DF9" s="589"/>
      <c r="DG9" s="589"/>
      <c r="DH9" s="589"/>
      <c r="DI9" s="589"/>
      <c r="DJ9" s="589"/>
      <c r="DK9" s="589"/>
      <c r="DL9" s="589"/>
      <c r="DM9" s="589"/>
      <c r="DN9" s="589"/>
      <c r="DO9" s="589"/>
      <c r="DP9" s="590"/>
      <c r="DQ9" s="594">
        <v>208476</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37601</v>
      </c>
      <c r="S10" s="589"/>
      <c r="T10" s="589"/>
      <c r="U10" s="589"/>
      <c r="V10" s="589"/>
      <c r="W10" s="589"/>
      <c r="X10" s="589"/>
      <c r="Y10" s="590"/>
      <c r="Z10" s="641">
        <v>0.8</v>
      </c>
      <c r="AA10" s="641"/>
      <c r="AB10" s="641"/>
      <c r="AC10" s="641"/>
      <c r="AD10" s="642">
        <v>37601</v>
      </c>
      <c r="AE10" s="642"/>
      <c r="AF10" s="642"/>
      <c r="AG10" s="642"/>
      <c r="AH10" s="642"/>
      <c r="AI10" s="642"/>
      <c r="AJ10" s="642"/>
      <c r="AK10" s="642"/>
      <c r="AL10" s="611">
        <v>1.3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5667</v>
      </c>
      <c r="BH10" s="589"/>
      <c r="BI10" s="589"/>
      <c r="BJ10" s="589"/>
      <c r="BK10" s="589"/>
      <c r="BL10" s="589"/>
      <c r="BM10" s="589"/>
      <c r="BN10" s="590"/>
      <c r="BO10" s="641">
        <v>1.1000000000000001</v>
      </c>
      <c r="BP10" s="641"/>
      <c r="BQ10" s="641"/>
      <c r="BR10" s="641"/>
      <c r="BS10" s="594" t="s">
        <v>110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5782</v>
      </c>
      <c r="CS10" s="589"/>
      <c r="CT10" s="589"/>
      <c r="CU10" s="589"/>
      <c r="CV10" s="589"/>
      <c r="CW10" s="589"/>
      <c r="CX10" s="589"/>
      <c r="CY10" s="590"/>
      <c r="CZ10" s="641">
        <v>0.1</v>
      </c>
      <c r="DA10" s="641"/>
      <c r="DB10" s="641"/>
      <c r="DC10" s="641"/>
      <c r="DD10" s="594" t="s">
        <v>110</v>
      </c>
      <c r="DE10" s="589"/>
      <c r="DF10" s="589"/>
      <c r="DG10" s="589"/>
      <c r="DH10" s="589"/>
      <c r="DI10" s="589"/>
      <c r="DJ10" s="589"/>
      <c r="DK10" s="589"/>
      <c r="DL10" s="589"/>
      <c r="DM10" s="589"/>
      <c r="DN10" s="589"/>
      <c r="DO10" s="589"/>
      <c r="DP10" s="590"/>
      <c r="DQ10" s="594">
        <v>5756</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22350</v>
      </c>
      <c r="BH11" s="589"/>
      <c r="BI11" s="589"/>
      <c r="BJ11" s="589"/>
      <c r="BK11" s="589"/>
      <c r="BL11" s="589"/>
      <c r="BM11" s="589"/>
      <c r="BN11" s="590"/>
      <c r="BO11" s="641">
        <v>4.3</v>
      </c>
      <c r="BP11" s="641"/>
      <c r="BQ11" s="641"/>
      <c r="BR11" s="641"/>
      <c r="BS11" s="594" t="s">
        <v>110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481788</v>
      </c>
      <c r="CS11" s="589"/>
      <c r="CT11" s="589"/>
      <c r="CU11" s="589"/>
      <c r="CV11" s="589"/>
      <c r="CW11" s="589"/>
      <c r="CX11" s="589"/>
      <c r="CY11" s="590"/>
      <c r="CZ11" s="641">
        <v>11</v>
      </c>
      <c r="DA11" s="641"/>
      <c r="DB11" s="641"/>
      <c r="DC11" s="641"/>
      <c r="DD11" s="594">
        <v>190055</v>
      </c>
      <c r="DE11" s="589"/>
      <c r="DF11" s="589"/>
      <c r="DG11" s="589"/>
      <c r="DH11" s="589"/>
      <c r="DI11" s="589"/>
      <c r="DJ11" s="589"/>
      <c r="DK11" s="589"/>
      <c r="DL11" s="589"/>
      <c r="DM11" s="589"/>
      <c r="DN11" s="589"/>
      <c r="DO11" s="589"/>
      <c r="DP11" s="590"/>
      <c r="DQ11" s="594">
        <v>293157</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251509</v>
      </c>
      <c r="BH12" s="589"/>
      <c r="BI12" s="589"/>
      <c r="BJ12" s="589"/>
      <c r="BK12" s="589"/>
      <c r="BL12" s="589"/>
      <c r="BM12" s="589"/>
      <c r="BN12" s="590"/>
      <c r="BO12" s="641">
        <v>48.9</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119475</v>
      </c>
      <c r="CS12" s="589"/>
      <c r="CT12" s="589"/>
      <c r="CU12" s="589"/>
      <c r="CV12" s="589"/>
      <c r="CW12" s="589"/>
      <c r="CX12" s="589"/>
      <c r="CY12" s="590"/>
      <c r="CZ12" s="641">
        <v>2.7</v>
      </c>
      <c r="DA12" s="641"/>
      <c r="DB12" s="641"/>
      <c r="DC12" s="641"/>
      <c r="DD12" s="594">
        <v>772</v>
      </c>
      <c r="DE12" s="589"/>
      <c r="DF12" s="589"/>
      <c r="DG12" s="589"/>
      <c r="DH12" s="589"/>
      <c r="DI12" s="589"/>
      <c r="DJ12" s="589"/>
      <c r="DK12" s="589"/>
      <c r="DL12" s="589"/>
      <c r="DM12" s="589"/>
      <c r="DN12" s="589"/>
      <c r="DO12" s="589"/>
      <c r="DP12" s="590"/>
      <c r="DQ12" s="594">
        <v>64833</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16697</v>
      </c>
      <c r="S13" s="589"/>
      <c r="T13" s="589"/>
      <c r="U13" s="589"/>
      <c r="V13" s="589"/>
      <c r="W13" s="589"/>
      <c r="X13" s="589"/>
      <c r="Y13" s="590"/>
      <c r="Z13" s="641">
        <v>0.4</v>
      </c>
      <c r="AA13" s="641"/>
      <c r="AB13" s="641"/>
      <c r="AC13" s="641"/>
      <c r="AD13" s="642">
        <v>16697</v>
      </c>
      <c r="AE13" s="642"/>
      <c r="AF13" s="642"/>
      <c r="AG13" s="642"/>
      <c r="AH13" s="642"/>
      <c r="AI13" s="642"/>
      <c r="AJ13" s="642"/>
      <c r="AK13" s="642"/>
      <c r="AL13" s="611">
        <v>0.6</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251025</v>
      </c>
      <c r="BH13" s="589"/>
      <c r="BI13" s="589"/>
      <c r="BJ13" s="589"/>
      <c r="BK13" s="589"/>
      <c r="BL13" s="589"/>
      <c r="BM13" s="589"/>
      <c r="BN13" s="590"/>
      <c r="BO13" s="641">
        <v>48.8</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726372</v>
      </c>
      <c r="CS13" s="589"/>
      <c r="CT13" s="589"/>
      <c r="CU13" s="589"/>
      <c r="CV13" s="589"/>
      <c r="CW13" s="589"/>
      <c r="CX13" s="589"/>
      <c r="CY13" s="590"/>
      <c r="CZ13" s="641">
        <v>16.600000000000001</v>
      </c>
      <c r="DA13" s="641"/>
      <c r="DB13" s="641"/>
      <c r="DC13" s="641"/>
      <c r="DD13" s="594">
        <v>475513</v>
      </c>
      <c r="DE13" s="589"/>
      <c r="DF13" s="589"/>
      <c r="DG13" s="589"/>
      <c r="DH13" s="589"/>
      <c r="DI13" s="589"/>
      <c r="DJ13" s="589"/>
      <c r="DK13" s="589"/>
      <c r="DL13" s="589"/>
      <c r="DM13" s="589"/>
      <c r="DN13" s="589"/>
      <c r="DO13" s="589"/>
      <c r="DP13" s="590"/>
      <c r="DQ13" s="594">
        <v>433244</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8647</v>
      </c>
      <c r="BH14" s="589"/>
      <c r="BI14" s="589"/>
      <c r="BJ14" s="589"/>
      <c r="BK14" s="589"/>
      <c r="BL14" s="589"/>
      <c r="BM14" s="589"/>
      <c r="BN14" s="590"/>
      <c r="BO14" s="641">
        <v>1.7</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217960</v>
      </c>
      <c r="CS14" s="589"/>
      <c r="CT14" s="589"/>
      <c r="CU14" s="589"/>
      <c r="CV14" s="589"/>
      <c r="CW14" s="589"/>
      <c r="CX14" s="589"/>
      <c r="CY14" s="590"/>
      <c r="CZ14" s="641">
        <v>5</v>
      </c>
      <c r="DA14" s="641"/>
      <c r="DB14" s="641"/>
      <c r="DC14" s="641"/>
      <c r="DD14" s="594" t="s">
        <v>110</v>
      </c>
      <c r="DE14" s="589"/>
      <c r="DF14" s="589"/>
      <c r="DG14" s="589"/>
      <c r="DH14" s="589"/>
      <c r="DI14" s="589"/>
      <c r="DJ14" s="589"/>
      <c r="DK14" s="589"/>
      <c r="DL14" s="589"/>
      <c r="DM14" s="589"/>
      <c r="DN14" s="589"/>
      <c r="DO14" s="589"/>
      <c r="DP14" s="590"/>
      <c r="DQ14" s="594">
        <v>150200</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820</v>
      </c>
      <c r="S15" s="589"/>
      <c r="T15" s="589"/>
      <c r="U15" s="589"/>
      <c r="V15" s="589"/>
      <c r="W15" s="589"/>
      <c r="X15" s="589"/>
      <c r="Y15" s="590"/>
      <c r="Z15" s="641">
        <v>0</v>
      </c>
      <c r="AA15" s="641"/>
      <c r="AB15" s="641"/>
      <c r="AC15" s="641"/>
      <c r="AD15" s="642">
        <v>820</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20592</v>
      </c>
      <c r="BH15" s="589"/>
      <c r="BI15" s="589"/>
      <c r="BJ15" s="589"/>
      <c r="BK15" s="589"/>
      <c r="BL15" s="589"/>
      <c r="BM15" s="589"/>
      <c r="BN15" s="590"/>
      <c r="BO15" s="641">
        <v>4</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386275</v>
      </c>
      <c r="CS15" s="589"/>
      <c r="CT15" s="589"/>
      <c r="CU15" s="589"/>
      <c r="CV15" s="589"/>
      <c r="CW15" s="589"/>
      <c r="CX15" s="589"/>
      <c r="CY15" s="590"/>
      <c r="CZ15" s="641">
        <v>8.8000000000000007</v>
      </c>
      <c r="DA15" s="641"/>
      <c r="DB15" s="641"/>
      <c r="DC15" s="641"/>
      <c r="DD15" s="594">
        <v>58567</v>
      </c>
      <c r="DE15" s="589"/>
      <c r="DF15" s="589"/>
      <c r="DG15" s="589"/>
      <c r="DH15" s="589"/>
      <c r="DI15" s="589"/>
      <c r="DJ15" s="589"/>
      <c r="DK15" s="589"/>
      <c r="DL15" s="589"/>
      <c r="DM15" s="589"/>
      <c r="DN15" s="589"/>
      <c r="DO15" s="589"/>
      <c r="DP15" s="590"/>
      <c r="DQ15" s="594">
        <v>367461</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2175168</v>
      </c>
      <c r="S16" s="589"/>
      <c r="T16" s="589"/>
      <c r="U16" s="589"/>
      <c r="V16" s="589"/>
      <c r="W16" s="589"/>
      <c r="X16" s="589"/>
      <c r="Y16" s="590"/>
      <c r="Z16" s="641">
        <v>48.1</v>
      </c>
      <c r="AA16" s="641"/>
      <c r="AB16" s="641"/>
      <c r="AC16" s="641"/>
      <c r="AD16" s="642">
        <v>2028335</v>
      </c>
      <c r="AE16" s="642"/>
      <c r="AF16" s="642"/>
      <c r="AG16" s="642"/>
      <c r="AH16" s="642"/>
      <c r="AI16" s="642"/>
      <c r="AJ16" s="642"/>
      <c r="AK16" s="642"/>
      <c r="AL16" s="611">
        <v>71.8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2028335</v>
      </c>
      <c r="S17" s="589"/>
      <c r="T17" s="589"/>
      <c r="U17" s="589"/>
      <c r="V17" s="589"/>
      <c r="W17" s="589"/>
      <c r="X17" s="589"/>
      <c r="Y17" s="590"/>
      <c r="Z17" s="641">
        <v>44.9</v>
      </c>
      <c r="AA17" s="641"/>
      <c r="AB17" s="641"/>
      <c r="AC17" s="641"/>
      <c r="AD17" s="642">
        <v>2028335</v>
      </c>
      <c r="AE17" s="642"/>
      <c r="AF17" s="642"/>
      <c r="AG17" s="642"/>
      <c r="AH17" s="642"/>
      <c r="AI17" s="642"/>
      <c r="AJ17" s="642"/>
      <c r="AK17" s="642"/>
      <c r="AL17" s="611">
        <v>71.8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672520</v>
      </c>
      <c r="CS17" s="589"/>
      <c r="CT17" s="589"/>
      <c r="CU17" s="589"/>
      <c r="CV17" s="589"/>
      <c r="CW17" s="589"/>
      <c r="CX17" s="589"/>
      <c r="CY17" s="590"/>
      <c r="CZ17" s="641">
        <v>15.4</v>
      </c>
      <c r="DA17" s="641"/>
      <c r="DB17" s="641"/>
      <c r="DC17" s="641"/>
      <c r="DD17" s="594" t="s">
        <v>110</v>
      </c>
      <c r="DE17" s="589"/>
      <c r="DF17" s="589"/>
      <c r="DG17" s="589"/>
      <c r="DH17" s="589"/>
      <c r="DI17" s="589"/>
      <c r="DJ17" s="589"/>
      <c r="DK17" s="589"/>
      <c r="DL17" s="589"/>
      <c r="DM17" s="589"/>
      <c r="DN17" s="589"/>
      <c r="DO17" s="589"/>
      <c r="DP17" s="590"/>
      <c r="DQ17" s="594">
        <v>653939</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146816</v>
      </c>
      <c r="S18" s="589"/>
      <c r="T18" s="589"/>
      <c r="U18" s="589"/>
      <c r="V18" s="589"/>
      <c r="W18" s="589"/>
      <c r="X18" s="589"/>
      <c r="Y18" s="590"/>
      <c r="Z18" s="641">
        <v>3.2</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17</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2885126</v>
      </c>
      <c r="S20" s="589"/>
      <c r="T20" s="589"/>
      <c r="U20" s="589"/>
      <c r="V20" s="589"/>
      <c r="W20" s="589"/>
      <c r="X20" s="589"/>
      <c r="Y20" s="590"/>
      <c r="Z20" s="641">
        <v>63.8</v>
      </c>
      <c r="AA20" s="641"/>
      <c r="AB20" s="641"/>
      <c r="AC20" s="641"/>
      <c r="AD20" s="642">
        <v>2738293</v>
      </c>
      <c r="AE20" s="642"/>
      <c r="AF20" s="642"/>
      <c r="AG20" s="642"/>
      <c r="AH20" s="642"/>
      <c r="AI20" s="642"/>
      <c r="AJ20" s="642"/>
      <c r="AK20" s="642"/>
      <c r="AL20" s="611">
        <v>96.9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4379171</v>
      </c>
      <c r="CS20" s="589"/>
      <c r="CT20" s="589"/>
      <c r="CU20" s="589"/>
      <c r="CV20" s="589"/>
      <c r="CW20" s="589"/>
      <c r="CX20" s="589"/>
      <c r="CY20" s="590"/>
      <c r="CZ20" s="641">
        <v>100</v>
      </c>
      <c r="DA20" s="641"/>
      <c r="DB20" s="641"/>
      <c r="DC20" s="641"/>
      <c r="DD20" s="594">
        <v>918430</v>
      </c>
      <c r="DE20" s="589"/>
      <c r="DF20" s="589"/>
      <c r="DG20" s="589"/>
      <c r="DH20" s="589"/>
      <c r="DI20" s="589"/>
      <c r="DJ20" s="589"/>
      <c r="DK20" s="589"/>
      <c r="DL20" s="589"/>
      <c r="DM20" s="589"/>
      <c r="DN20" s="589"/>
      <c r="DO20" s="589"/>
      <c r="DP20" s="590"/>
      <c r="DQ20" s="594">
        <v>3279974</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871</v>
      </c>
      <c r="S21" s="589"/>
      <c r="T21" s="589"/>
      <c r="U21" s="589"/>
      <c r="V21" s="589"/>
      <c r="W21" s="589"/>
      <c r="X21" s="589"/>
      <c r="Y21" s="590"/>
      <c r="Z21" s="641">
        <v>0</v>
      </c>
      <c r="AA21" s="641"/>
      <c r="AB21" s="641"/>
      <c r="AC21" s="641"/>
      <c r="AD21" s="642">
        <v>871</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57993</v>
      </c>
      <c r="S22" s="589"/>
      <c r="T22" s="589"/>
      <c r="U22" s="589"/>
      <c r="V22" s="589"/>
      <c r="W22" s="589"/>
      <c r="X22" s="589"/>
      <c r="Y22" s="590"/>
      <c r="Z22" s="641">
        <v>1.3</v>
      </c>
      <c r="AA22" s="641"/>
      <c r="AB22" s="641"/>
      <c r="AC22" s="641"/>
      <c r="AD22" s="642" t="s">
        <v>110</v>
      </c>
      <c r="AE22" s="642"/>
      <c r="AF22" s="642"/>
      <c r="AG22" s="642"/>
      <c r="AH22" s="642"/>
      <c r="AI22" s="642"/>
      <c r="AJ22" s="642"/>
      <c r="AK22" s="642"/>
      <c r="AL22" s="611" t="s">
        <v>110</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176219</v>
      </c>
      <c r="S23" s="589"/>
      <c r="T23" s="589"/>
      <c r="U23" s="589"/>
      <c r="V23" s="589"/>
      <c r="W23" s="589"/>
      <c r="X23" s="589"/>
      <c r="Y23" s="590"/>
      <c r="Z23" s="641">
        <v>3.9</v>
      </c>
      <c r="AA23" s="641"/>
      <c r="AB23" s="641"/>
      <c r="AC23" s="641"/>
      <c r="AD23" s="642">
        <v>76727</v>
      </c>
      <c r="AE23" s="642"/>
      <c r="AF23" s="642"/>
      <c r="AG23" s="642"/>
      <c r="AH23" s="642"/>
      <c r="AI23" s="642"/>
      <c r="AJ23" s="642"/>
      <c r="AK23" s="642"/>
      <c r="AL23" s="611">
        <v>2.7</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8955</v>
      </c>
      <c r="S24" s="589"/>
      <c r="T24" s="589"/>
      <c r="U24" s="589"/>
      <c r="V24" s="589"/>
      <c r="W24" s="589"/>
      <c r="X24" s="589"/>
      <c r="Y24" s="590"/>
      <c r="Z24" s="641">
        <v>0.2</v>
      </c>
      <c r="AA24" s="641"/>
      <c r="AB24" s="641"/>
      <c r="AC24" s="641"/>
      <c r="AD24" s="642">
        <v>39</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1436274</v>
      </c>
      <c r="CS24" s="639"/>
      <c r="CT24" s="639"/>
      <c r="CU24" s="639"/>
      <c r="CV24" s="639"/>
      <c r="CW24" s="639"/>
      <c r="CX24" s="639"/>
      <c r="CY24" s="686"/>
      <c r="CZ24" s="690">
        <v>32.799999999999997</v>
      </c>
      <c r="DA24" s="691"/>
      <c r="DB24" s="691"/>
      <c r="DC24" s="692"/>
      <c r="DD24" s="685">
        <v>1281121</v>
      </c>
      <c r="DE24" s="639"/>
      <c r="DF24" s="639"/>
      <c r="DG24" s="639"/>
      <c r="DH24" s="639"/>
      <c r="DI24" s="639"/>
      <c r="DJ24" s="639"/>
      <c r="DK24" s="686"/>
      <c r="DL24" s="685">
        <v>1279616</v>
      </c>
      <c r="DM24" s="639"/>
      <c r="DN24" s="639"/>
      <c r="DO24" s="639"/>
      <c r="DP24" s="639"/>
      <c r="DQ24" s="639"/>
      <c r="DR24" s="639"/>
      <c r="DS24" s="639"/>
      <c r="DT24" s="639"/>
      <c r="DU24" s="639"/>
      <c r="DV24" s="686"/>
      <c r="DW24" s="687">
        <v>42.9</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243646</v>
      </c>
      <c r="S25" s="589"/>
      <c r="T25" s="589"/>
      <c r="U25" s="589"/>
      <c r="V25" s="589"/>
      <c r="W25" s="589"/>
      <c r="X25" s="589"/>
      <c r="Y25" s="590"/>
      <c r="Z25" s="641">
        <v>5.4</v>
      </c>
      <c r="AA25" s="641"/>
      <c r="AB25" s="641"/>
      <c r="AC25" s="641"/>
      <c r="AD25" s="642" t="s">
        <v>110</v>
      </c>
      <c r="AE25" s="642"/>
      <c r="AF25" s="642"/>
      <c r="AG25" s="642"/>
      <c r="AH25" s="642"/>
      <c r="AI25" s="642"/>
      <c r="AJ25" s="642"/>
      <c r="AK25" s="642"/>
      <c r="AL25" s="611" t="s">
        <v>110</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612598</v>
      </c>
      <c r="CS25" s="607"/>
      <c r="CT25" s="607"/>
      <c r="CU25" s="607"/>
      <c r="CV25" s="607"/>
      <c r="CW25" s="607"/>
      <c r="CX25" s="607"/>
      <c r="CY25" s="608"/>
      <c r="CZ25" s="591">
        <v>14</v>
      </c>
      <c r="DA25" s="609"/>
      <c r="DB25" s="609"/>
      <c r="DC25" s="610"/>
      <c r="DD25" s="594">
        <v>587273</v>
      </c>
      <c r="DE25" s="607"/>
      <c r="DF25" s="607"/>
      <c r="DG25" s="607"/>
      <c r="DH25" s="607"/>
      <c r="DI25" s="607"/>
      <c r="DJ25" s="607"/>
      <c r="DK25" s="608"/>
      <c r="DL25" s="594">
        <v>586953</v>
      </c>
      <c r="DM25" s="607"/>
      <c r="DN25" s="607"/>
      <c r="DO25" s="607"/>
      <c r="DP25" s="607"/>
      <c r="DQ25" s="607"/>
      <c r="DR25" s="607"/>
      <c r="DS25" s="607"/>
      <c r="DT25" s="607"/>
      <c r="DU25" s="607"/>
      <c r="DV25" s="608"/>
      <c r="DW25" s="611">
        <v>19.7</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391225</v>
      </c>
      <c r="CS26" s="589"/>
      <c r="CT26" s="589"/>
      <c r="CU26" s="589"/>
      <c r="CV26" s="589"/>
      <c r="CW26" s="589"/>
      <c r="CX26" s="589"/>
      <c r="CY26" s="590"/>
      <c r="CZ26" s="591">
        <v>8.9</v>
      </c>
      <c r="DA26" s="609"/>
      <c r="DB26" s="609"/>
      <c r="DC26" s="610"/>
      <c r="DD26" s="594">
        <v>368018</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126338</v>
      </c>
      <c r="S27" s="589"/>
      <c r="T27" s="589"/>
      <c r="U27" s="589"/>
      <c r="V27" s="589"/>
      <c r="W27" s="589"/>
      <c r="X27" s="589"/>
      <c r="Y27" s="590"/>
      <c r="Z27" s="641">
        <v>2.8</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514139</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151156</v>
      </c>
      <c r="CS27" s="607"/>
      <c r="CT27" s="607"/>
      <c r="CU27" s="607"/>
      <c r="CV27" s="607"/>
      <c r="CW27" s="607"/>
      <c r="CX27" s="607"/>
      <c r="CY27" s="608"/>
      <c r="CZ27" s="591">
        <v>3.5</v>
      </c>
      <c r="DA27" s="609"/>
      <c r="DB27" s="609"/>
      <c r="DC27" s="610"/>
      <c r="DD27" s="594">
        <v>39909</v>
      </c>
      <c r="DE27" s="607"/>
      <c r="DF27" s="607"/>
      <c r="DG27" s="607"/>
      <c r="DH27" s="607"/>
      <c r="DI27" s="607"/>
      <c r="DJ27" s="607"/>
      <c r="DK27" s="608"/>
      <c r="DL27" s="594">
        <v>38724</v>
      </c>
      <c r="DM27" s="607"/>
      <c r="DN27" s="607"/>
      <c r="DO27" s="607"/>
      <c r="DP27" s="607"/>
      <c r="DQ27" s="607"/>
      <c r="DR27" s="607"/>
      <c r="DS27" s="607"/>
      <c r="DT27" s="607"/>
      <c r="DU27" s="607"/>
      <c r="DV27" s="608"/>
      <c r="DW27" s="611">
        <v>1.3</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29399</v>
      </c>
      <c r="S28" s="589"/>
      <c r="T28" s="589"/>
      <c r="U28" s="589"/>
      <c r="V28" s="589"/>
      <c r="W28" s="589"/>
      <c r="X28" s="589"/>
      <c r="Y28" s="590"/>
      <c r="Z28" s="641">
        <v>0.7</v>
      </c>
      <c r="AA28" s="641"/>
      <c r="AB28" s="641"/>
      <c r="AC28" s="641"/>
      <c r="AD28" s="642">
        <v>8153</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672520</v>
      </c>
      <c r="CS28" s="589"/>
      <c r="CT28" s="589"/>
      <c r="CU28" s="589"/>
      <c r="CV28" s="589"/>
      <c r="CW28" s="589"/>
      <c r="CX28" s="589"/>
      <c r="CY28" s="590"/>
      <c r="CZ28" s="591">
        <v>15.4</v>
      </c>
      <c r="DA28" s="609"/>
      <c r="DB28" s="609"/>
      <c r="DC28" s="610"/>
      <c r="DD28" s="594">
        <v>653939</v>
      </c>
      <c r="DE28" s="589"/>
      <c r="DF28" s="589"/>
      <c r="DG28" s="589"/>
      <c r="DH28" s="589"/>
      <c r="DI28" s="589"/>
      <c r="DJ28" s="589"/>
      <c r="DK28" s="590"/>
      <c r="DL28" s="594">
        <v>653939</v>
      </c>
      <c r="DM28" s="589"/>
      <c r="DN28" s="589"/>
      <c r="DO28" s="589"/>
      <c r="DP28" s="589"/>
      <c r="DQ28" s="589"/>
      <c r="DR28" s="589"/>
      <c r="DS28" s="589"/>
      <c r="DT28" s="589"/>
      <c r="DU28" s="589"/>
      <c r="DV28" s="590"/>
      <c r="DW28" s="611">
        <v>21.9</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7190</v>
      </c>
      <c r="S29" s="589"/>
      <c r="T29" s="589"/>
      <c r="U29" s="589"/>
      <c r="V29" s="589"/>
      <c r="W29" s="589"/>
      <c r="X29" s="589"/>
      <c r="Y29" s="590"/>
      <c r="Z29" s="641">
        <v>0.2</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672512</v>
      </c>
      <c r="CS29" s="607"/>
      <c r="CT29" s="607"/>
      <c r="CU29" s="607"/>
      <c r="CV29" s="607"/>
      <c r="CW29" s="607"/>
      <c r="CX29" s="607"/>
      <c r="CY29" s="608"/>
      <c r="CZ29" s="591">
        <v>15.4</v>
      </c>
      <c r="DA29" s="609"/>
      <c r="DB29" s="609"/>
      <c r="DC29" s="610"/>
      <c r="DD29" s="594">
        <v>653931</v>
      </c>
      <c r="DE29" s="607"/>
      <c r="DF29" s="607"/>
      <c r="DG29" s="607"/>
      <c r="DH29" s="607"/>
      <c r="DI29" s="607"/>
      <c r="DJ29" s="607"/>
      <c r="DK29" s="608"/>
      <c r="DL29" s="594">
        <v>653931</v>
      </c>
      <c r="DM29" s="607"/>
      <c r="DN29" s="607"/>
      <c r="DO29" s="607"/>
      <c r="DP29" s="607"/>
      <c r="DQ29" s="607"/>
      <c r="DR29" s="607"/>
      <c r="DS29" s="607"/>
      <c r="DT29" s="607"/>
      <c r="DU29" s="607"/>
      <c r="DV29" s="608"/>
      <c r="DW29" s="611">
        <v>21.9</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206371</v>
      </c>
      <c r="S30" s="589"/>
      <c r="T30" s="589"/>
      <c r="U30" s="589"/>
      <c r="V30" s="589"/>
      <c r="W30" s="589"/>
      <c r="X30" s="589"/>
      <c r="Y30" s="590"/>
      <c r="Z30" s="641">
        <v>4.5999999999999996</v>
      </c>
      <c r="AA30" s="641"/>
      <c r="AB30" s="641"/>
      <c r="AC30" s="641"/>
      <c r="AD30" s="642" t="s">
        <v>110</v>
      </c>
      <c r="AE30" s="642"/>
      <c r="AF30" s="642"/>
      <c r="AG30" s="642"/>
      <c r="AH30" s="642"/>
      <c r="AI30" s="642"/>
      <c r="AJ30" s="642"/>
      <c r="AK30" s="642"/>
      <c r="AL30" s="611" t="s">
        <v>110</v>
      </c>
      <c r="AM30" s="643"/>
      <c r="AN30" s="643"/>
      <c r="AO30" s="644"/>
      <c r="AP30" s="664" t="s">
        <v>289</v>
      </c>
      <c r="AQ30" s="665"/>
      <c r="AR30" s="665"/>
      <c r="AS30" s="665"/>
      <c r="AT30" s="670" t="s">
        <v>290</v>
      </c>
      <c r="AU30" s="182"/>
      <c r="AV30" s="182"/>
      <c r="AW30" s="182"/>
      <c r="AX30" s="673" t="s">
        <v>169</v>
      </c>
      <c r="AY30" s="674"/>
      <c r="AZ30" s="674"/>
      <c r="BA30" s="674"/>
      <c r="BB30" s="674"/>
      <c r="BC30" s="674"/>
      <c r="BD30" s="674"/>
      <c r="BE30" s="674"/>
      <c r="BF30" s="675"/>
      <c r="BG30" s="654">
        <v>99.7</v>
      </c>
      <c r="BH30" s="655"/>
      <c r="BI30" s="655"/>
      <c r="BJ30" s="655"/>
      <c r="BK30" s="655"/>
      <c r="BL30" s="655"/>
      <c r="BM30" s="656">
        <v>98.2</v>
      </c>
      <c r="BN30" s="655"/>
      <c r="BO30" s="655"/>
      <c r="BP30" s="655"/>
      <c r="BQ30" s="657"/>
      <c r="BR30" s="654">
        <v>99.7</v>
      </c>
      <c r="BS30" s="655"/>
      <c r="BT30" s="655"/>
      <c r="BU30" s="655"/>
      <c r="BV30" s="655"/>
      <c r="BW30" s="655"/>
      <c r="BX30" s="656">
        <v>98.3</v>
      </c>
      <c r="BY30" s="655"/>
      <c r="BZ30" s="655"/>
      <c r="CA30" s="655"/>
      <c r="CB30" s="657"/>
      <c r="CD30" s="660"/>
      <c r="CE30" s="661"/>
      <c r="CF30" s="625" t="s">
        <v>291</v>
      </c>
      <c r="CG30" s="622"/>
      <c r="CH30" s="622"/>
      <c r="CI30" s="622"/>
      <c r="CJ30" s="622"/>
      <c r="CK30" s="622"/>
      <c r="CL30" s="622"/>
      <c r="CM30" s="622"/>
      <c r="CN30" s="622"/>
      <c r="CO30" s="622"/>
      <c r="CP30" s="622"/>
      <c r="CQ30" s="623"/>
      <c r="CR30" s="588">
        <v>635839</v>
      </c>
      <c r="CS30" s="589"/>
      <c r="CT30" s="589"/>
      <c r="CU30" s="589"/>
      <c r="CV30" s="589"/>
      <c r="CW30" s="589"/>
      <c r="CX30" s="589"/>
      <c r="CY30" s="590"/>
      <c r="CZ30" s="591">
        <v>14.5</v>
      </c>
      <c r="DA30" s="609"/>
      <c r="DB30" s="609"/>
      <c r="DC30" s="610"/>
      <c r="DD30" s="594">
        <v>617325</v>
      </c>
      <c r="DE30" s="589"/>
      <c r="DF30" s="589"/>
      <c r="DG30" s="589"/>
      <c r="DH30" s="589"/>
      <c r="DI30" s="589"/>
      <c r="DJ30" s="589"/>
      <c r="DK30" s="590"/>
      <c r="DL30" s="594">
        <v>617325</v>
      </c>
      <c r="DM30" s="589"/>
      <c r="DN30" s="589"/>
      <c r="DO30" s="589"/>
      <c r="DP30" s="589"/>
      <c r="DQ30" s="589"/>
      <c r="DR30" s="589"/>
      <c r="DS30" s="589"/>
      <c r="DT30" s="589"/>
      <c r="DU30" s="589"/>
      <c r="DV30" s="590"/>
      <c r="DW30" s="611">
        <v>20.7</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90616</v>
      </c>
      <c r="S31" s="589"/>
      <c r="T31" s="589"/>
      <c r="U31" s="589"/>
      <c r="V31" s="589"/>
      <c r="W31" s="589"/>
      <c r="X31" s="589"/>
      <c r="Y31" s="590"/>
      <c r="Z31" s="641">
        <v>2</v>
      </c>
      <c r="AA31" s="641"/>
      <c r="AB31" s="641"/>
      <c r="AC31" s="641"/>
      <c r="AD31" s="642" t="s">
        <v>110</v>
      </c>
      <c r="AE31" s="642"/>
      <c r="AF31" s="642"/>
      <c r="AG31" s="642"/>
      <c r="AH31" s="642"/>
      <c r="AI31" s="642"/>
      <c r="AJ31" s="642"/>
      <c r="AK31" s="642"/>
      <c r="AL31" s="611" t="s">
        <v>110</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99.6</v>
      </c>
      <c r="BH31" s="607"/>
      <c r="BI31" s="607"/>
      <c r="BJ31" s="607"/>
      <c r="BK31" s="607"/>
      <c r="BL31" s="607"/>
      <c r="BM31" s="643">
        <v>98.3</v>
      </c>
      <c r="BN31" s="653"/>
      <c r="BO31" s="653"/>
      <c r="BP31" s="653"/>
      <c r="BQ31" s="617"/>
      <c r="BR31" s="652">
        <v>99.7</v>
      </c>
      <c r="BS31" s="607"/>
      <c r="BT31" s="607"/>
      <c r="BU31" s="607"/>
      <c r="BV31" s="607"/>
      <c r="BW31" s="607"/>
      <c r="BX31" s="643">
        <v>98.5</v>
      </c>
      <c r="BY31" s="653"/>
      <c r="BZ31" s="653"/>
      <c r="CA31" s="653"/>
      <c r="CB31" s="617"/>
      <c r="CD31" s="660"/>
      <c r="CE31" s="661"/>
      <c r="CF31" s="625" t="s">
        <v>295</v>
      </c>
      <c r="CG31" s="622"/>
      <c r="CH31" s="622"/>
      <c r="CI31" s="622"/>
      <c r="CJ31" s="622"/>
      <c r="CK31" s="622"/>
      <c r="CL31" s="622"/>
      <c r="CM31" s="622"/>
      <c r="CN31" s="622"/>
      <c r="CO31" s="622"/>
      <c r="CP31" s="622"/>
      <c r="CQ31" s="623"/>
      <c r="CR31" s="588">
        <v>36673</v>
      </c>
      <c r="CS31" s="607"/>
      <c r="CT31" s="607"/>
      <c r="CU31" s="607"/>
      <c r="CV31" s="607"/>
      <c r="CW31" s="607"/>
      <c r="CX31" s="607"/>
      <c r="CY31" s="608"/>
      <c r="CZ31" s="591">
        <v>0.8</v>
      </c>
      <c r="DA31" s="609"/>
      <c r="DB31" s="609"/>
      <c r="DC31" s="610"/>
      <c r="DD31" s="594">
        <v>36606</v>
      </c>
      <c r="DE31" s="607"/>
      <c r="DF31" s="607"/>
      <c r="DG31" s="607"/>
      <c r="DH31" s="607"/>
      <c r="DI31" s="607"/>
      <c r="DJ31" s="607"/>
      <c r="DK31" s="608"/>
      <c r="DL31" s="594">
        <v>36606</v>
      </c>
      <c r="DM31" s="607"/>
      <c r="DN31" s="607"/>
      <c r="DO31" s="607"/>
      <c r="DP31" s="607"/>
      <c r="DQ31" s="607"/>
      <c r="DR31" s="607"/>
      <c r="DS31" s="607"/>
      <c r="DT31" s="607"/>
      <c r="DU31" s="607"/>
      <c r="DV31" s="608"/>
      <c r="DW31" s="611">
        <v>1.2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81965</v>
      </c>
      <c r="S32" s="589"/>
      <c r="T32" s="589"/>
      <c r="U32" s="589"/>
      <c r="V32" s="589"/>
      <c r="W32" s="589"/>
      <c r="X32" s="589"/>
      <c r="Y32" s="590"/>
      <c r="Z32" s="641">
        <v>1.8</v>
      </c>
      <c r="AA32" s="641"/>
      <c r="AB32" s="641"/>
      <c r="AC32" s="641"/>
      <c r="AD32" s="642">
        <v>1999</v>
      </c>
      <c r="AE32" s="642"/>
      <c r="AF32" s="642"/>
      <c r="AG32" s="642"/>
      <c r="AH32" s="642"/>
      <c r="AI32" s="642"/>
      <c r="AJ32" s="642"/>
      <c r="AK32" s="642"/>
      <c r="AL32" s="611">
        <v>0.1</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99.8</v>
      </c>
      <c r="BH32" s="573"/>
      <c r="BI32" s="573"/>
      <c r="BJ32" s="573"/>
      <c r="BK32" s="573"/>
      <c r="BL32" s="573"/>
      <c r="BM32" s="636">
        <v>97.8</v>
      </c>
      <c r="BN32" s="573"/>
      <c r="BO32" s="573"/>
      <c r="BP32" s="573"/>
      <c r="BQ32" s="630"/>
      <c r="BR32" s="651">
        <v>99.8</v>
      </c>
      <c r="BS32" s="573"/>
      <c r="BT32" s="573"/>
      <c r="BU32" s="573"/>
      <c r="BV32" s="573"/>
      <c r="BW32" s="573"/>
      <c r="BX32" s="636">
        <v>97.9</v>
      </c>
      <c r="BY32" s="573"/>
      <c r="BZ32" s="573"/>
      <c r="CA32" s="573"/>
      <c r="CB32" s="630"/>
      <c r="CD32" s="662"/>
      <c r="CE32" s="663"/>
      <c r="CF32" s="625" t="s">
        <v>298</v>
      </c>
      <c r="CG32" s="622"/>
      <c r="CH32" s="622"/>
      <c r="CI32" s="622"/>
      <c r="CJ32" s="622"/>
      <c r="CK32" s="622"/>
      <c r="CL32" s="622"/>
      <c r="CM32" s="622"/>
      <c r="CN32" s="622"/>
      <c r="CO32" s="622"/>
      <c r="CP32" s="622"/>
      <c r="CQ32" s="623"/>
      <c r="CR32" s="588">
        <v>8</v>
      </c>
      <c r="CS32" s="589"/>
      <c r="CT32" s="589"/>
      <c r="CU32" s="589"/>
      <c r="CV32" s="589"/>
      <c r="CW32" s="589"/>
      <c r="CX32" s="589"/>
      <c r="CY32" s="590"/>
      <c r="CZ32" s="591">
        <v>0</v>
      </c>
      <c r="DA32" s="609"/>
      <c r="DB32" s="609"/>
      <c r="DC32" s="610"/>
      <c r="DD32" s="594">
        <v>8</v>
      </c>
      <c r="DE32" s="589"/>
      <c r="DF32" s="589"/>
      <c r="DG32" s="589"/>
      <c r="DH32" s="589"/>
      <c r="DI32" s="589"/>
      <c r="DJ32" s="589"/>
      <c r="DK32" s="590"/>
      <c r="DL32" s="594">
        <v>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605610</v>
      </c>
      <c r="S33" s="589"/>
      <c r="T33" s="589"/>
      <c r="U33" s="589"/>
      <c r="V33" s="589"/>
      <c r="W33" s="589"/>
      <c r="X33" s="589"/>
      <c r="Y33" s="590"/>
      <c r="Z33" s="641">
        <v>13.4</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2024467</v>
      </c>
      <c r="CS33" s="607"/>
      <c r="CT33" s="607"/>
      <c r="CU33" s="607"/>
      <c r="CV33" s="607"/>
      <c r="CW33" s="607"/>
      <c r="CX33" s="607"/>
      <c r="CY33" s="608"/>
      <c r="CZ33" s="591">
        <v>46.2</v>
      </c>
      <c r="DA33" s="609"/>
      <c r="DB33" s="609"/>
      <c r="DC33" s="610"/>
      <c r="DD33" s="594">
        <v>1617708</v>
      </c>
      <c r="DE33" s="607"/>
      <c r="DF33" s="607"/>
      <c r="DG33" s="607"/>
      <c r="DH33" s="607"/>
      <c r="DI33" s="607"/>
      <c r="DJ33" s="607"/>
      <c r="DK33" s="608"/>
      <c r="DL33" s="594">
        <v>986100</v>
      </c>
      <c r="DM33" s="607"/>
      <c r="DN33" s="607"/>
      <c r="DO33" s="607"/>
      <c r="DP33" s="607"/>
      <c r="DQ33" s="607"/>
      <c r="DR33" s="607"/>
      <c r="DS33" s="607"/>
      <c r="DT33" s="607"/>
      <c r="DU33" s="607"/>
      <c r="DV33" s="608"/>
      <c r="DW33" s="611">
        <v>33.1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764749</v>
      </c>
      <c r="CS34" s="589"/>
      <c r="CT34" s="589"/>
      <c r="CU34" s="589"/>
      <c r="CV34" s="589"/>
      <c r="CW34" s="589"/>
      <c r="CX34" s="589"/>
      <c r="CY34" s="590"/>
      <c r="CZ34" s="591">
        <v>17.5</v>
      </c>
      <c r="DA34" s="609"/>
      <c r="DB34" s="609"/>
      <c r="DC34" s="610"/>
      <c r="DD34" s="594">
        <v>603943</v>
      </c>
      <c r="DE34" s="589"/>
      <c r="DF34" s="589"/>
      <c r="DG34" s="589"/>
      <c r="DH34" s="589"/>
      <c r="DI34" s="589"/>
      <c r="DJ34" s="589"/>
      <c r="DK34" s="590"/>
      <c r="DL34" s="594">
        <v>551806</v>
      </c>
      <c r="DM34" s="589"/>
      <c r="DN34" s="589"/>
      <c r="DO34" s="589"/>
      <c r="DP34" s="589"/>
      <c r="DQ34" s="589"/>
      <c r="DR34" s="589"/>
      <c r="DS34" s="589"/>
      <c r="DT34" s="589"/>
      <c r="DU34" s="589"/>
      <c r="DV34" s="590"/>
      <c r="DW34" s="611">
        <v>18.5</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153810</v>
      </c>
      <c r="S35" s="589"/>
      <c r="T35" s="589"/>
      <c r="U35" s="589"/>
      <c r="V35" s="589"/>
      <c r="W35" s="589"/>
      <c r="X35" s="589"/>
      <c r="Y35" s="590"/>
      <c r="Z35" s="641">
        <v>3.4</v>
      </c>
      <c r="AA35" s="641"/>
      <c r="AB35" s="641"/>
      <c r="AC35" s="641"/>
      <c r="AD35" s="642" t="s">
        <v>110</v>
      </c>
      <c r="AE35" s="642"/>
      <c r="AF35" s="642"/>
      <c r="AG35" s="642"/>
      <c r="AH35" s="642"/>
      <c r="AI35" s="642"/>
      <c r="AJ35" s="642"/>
      <c r="AK35" s="642"/>
      <c r="AL35" s="611" t="s">
        <v>110</v>
      </c>
      <c r="AM35" s="643"/>
      <c r="AN35" s="643"/>
      <c r="AO35" s="644"/>
      <c r="AP35" s="186"/>
      <c r="AQ35" s="645" t="s">
        <v>306</v>
      </c>
      <c r="AR35" s="646"/>
      <c r="AS35" s="646"/>
      <c r="AT35" s="646"/>
      <c r="AU35" s="646"/>
      <c r="AV35" s="646"/>
      <c r="AW35" s="646"/>
      <c r="AX35" s="646"/>
      <c r="AY35" s="647"/>
      <c r="AZ35" s="638">
        <v>293390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11414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46627</v>
      </c>
      <c r="CS35" s="607"/>
      <c r="CT35" s="607"/>
      <c r="CU35" s="607"/>
      <c r="CV35" s="607"/>
      <c r="CW35" s="607"/>
      <c r="CX35" s="607"/>
      <c r="CY35" s="608"/>
      <c r="CZ35" s="591">
        <v>1.1000000000000001</v>
      </c>
      <c r="DA35" s="609"/>
      <c r="DB35" s="609"/>
      <c r="DC35" s="610"/>
      <c r="DD35" s="594">
        <v>36657</v>
      </c>
      <c r="DE35" s="607"/>
      <c r="DF35" s="607"/>
      <c r="DG35" s="607"/>
      <c r="DH35" s="607"/>
      <c r="DI35" s="607"/>
      <c r="DJ35" s="607"/>
      <c r="DK35" s="608"/>
      <c r="DL35" s="594">
        <v>22544</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4520299</v>
      </c>
      <c r="S36" s="629"/>
      <c r="T36" s="629"/>
      <c r="U36" s="629"/>
      <c r="V36" s="629"/>
      <c r="W36" s="629"/>
      <c r="X36" s="629"/>
      <c r="Y36" s="632"/>
      <c r="Z36" s="633">
        <v>100</v>
      </c>
      <c r="AA36" s="633"/>
      <c r="AB36" s="633"/>
      <c r="AC36" s="633"/>
      <c r="AD36" s="634">
        <v>2826082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67347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-9754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792971</v>
      </c>
      <c r="CS36" s="589"/>
      <c r="CT36" s="589"/>
      <c r="CU36" s="589"/>
      <c r="CV36" s="589"/>
      <c r="CW36" s="589"/>
      <c r="CX36" s="589"/>
      <c r="CY36" s="590"/>
      <c r="CZ36" s="591">
        <v>18.100000000000001</v>
      </c>
      <c r="DA36" s="609"/>
      <c r="DB36" s="609"/>
      <c r="DC36" s="610"/>
      <c r="DD36" s="594">
        <v>638768</v>
      </c>
      <c r="DE36" s="589"/>
      <c r="DF36" s="589"/>
      <c r="DG36" s="589"/>
      <c r="DH36" s="589"/>
      <c r="DI36" s="589"/>
      <c r="DJ36" s="589"/>
      <c r="DK36" s="590"/>
      <c r="DL36" s="594">
        <v>328110</v>
      </c>
      <c r="DM36" s="589"/>
      <c r="DN36" s="589"/>
      <c r="DO36" s="589"/>
      <c r="DP36" s="589"/>
      <c r="DQ36" s="589"/>
      <c r="DR36" s="589"/>
      <c r="DS36" s="589"/>
      <c r="DT36" s="589"/>
      <c r="DU36" s="589"/>
      <c r="DV36" s="590"/>
      <c r="DW36" s="611">
        <v>11</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7842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519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235880</v>
      </c>
      <c r="CS37" s="607"/>
      <c r="CT37" s="607"/>
      <c r="CU37" s="607"/>
      <c r="CV37" s="607"/>
      <c r="CW37" s="607"/>
      <c r="CX37" s="607"/>
      <c r="CY37" s="608"/>
      <c r="CZ37" s="591">
        <v>5.4</v>
      </c>
      <c r="DA37" s="609"/>
      <c r="DB37" s="609"/>
      <c r="DC37" s="610"/>
      <c r="DD37" s="594">
        <v>169355</v>
      </c>
      <c r="DE37" s="607"/>
      <c r="DF37" s="607"/>
      <c r="DG37" s="607"/>
      <c r="DH37" s="607"/>
      <c r="DI37" s="607"/>
      <c r="DJ37" s="607"/>
      <c r="DK37" s="608"/>
      <c r="DL37" s="594">
        <v>166017</v>
      </c>
      <c r="DM37" s="607"/>
      <c r="DN37" s="607"/>
      <c r="DO37" s="607"/>
      <c r="DP37" s="607"/>
      <c r="DQ37" s="607"/>
      <c r="DR37" s="607"/>
      <c r="DS37" s="607"/>
      <c r="DT37" s="607"/>
      <c r="DU37" s="607"/>
      <c r="DV37" s="608"/>
      <c r="DW37" s="611">
        <v>5.6</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2224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1404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291166</v>
      </c>
      <c r="CS38" s="589"/>
      <c r="CT38" s="589"/>
      <c r="CU38" s="589"/>
      <c r="CV38" s="589"/>
      <c r="CW38" s="589"/>
      <c r="CX38" s="589"/>
      <c r="CY38" s="590"/>
      <c r="CZ38" s="591">
        <v>6.6</v>
      </c>
      <c r="DA38" s="609"/>
      <c r="DB38" s="609"/>
      <c r="DC38" s="610"/>
      <c r="DD38" s="594">
        <v>276375</v>
      </c>
      <c r="DE38" s="589"/>
      <c r="DF38" s="589"/>
      <c r="DG38" s="589"/>
      <c r="DH38" s="589"/>
      <c r="DI38" s="589"/>
      <c r="DJ38" s="589"/>
      <c r="DK38" s="590"/>
      <c r="DL38" s="594">
        <v>83640</v>
      </c>
      <c r="DM38" s="589"/>
      <c r="DN38" s="589"/>
      <c r="DO38" s="589"/>
      <c r="DP38" s="589"/>
      <c r="DQ38" s="589"/>
      <c r="DR38" s="589"/>
      <c r="DS38" s="589"/>
      <c r="DT38" s="589"/>
      <c r="DU38" s="589"/>
      <c r="DV38" s="590"/>
      <c r="DW38" s="611">
        <v>2.8</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120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76730</v>
      </c>
      <c r="CS39" s="607"/>
      <c r="CT39" s="607"/>
      <c r="CU39" s="607"/>
      <c r="CV39" s="607"/>
      <c r="CW39" s="607"/>
      <c r="CX39" s="607"/>
      <c r="CY39" s="608"/>
      <c r="CZ39" s="591">
        <v>1.8</v>
      </c>
      <c r="DA39" s="609"/>
      <c r="DB39" s="609"/>
      <c r="DC39" s="610"/>
      <c r="DD39" s="594">
        <v>59741</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145808</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52224</v>
      </c>
      <c r="CS40" s="589"/>
      <c r="CT40" s="589"/>
      <c r="CU40" s="589"/>
      <c r="CV40" s="589"/>
      <c r="CW40" s="589"/>
      <c r="CX40" s="589"/>
      <c r="CY40" s="590"/>
      <c r="CZ40" s="591">
        <v>1.2</v>
      </c>
      <c r="DA40" s="609"/>
      <c r="DB40" s="609"/>
      <c r="DC40" s="610"/>
      <c r="DD40" s="594">
        <v>2224</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70169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192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918430</v>
      </c>
      <c r="CS42" s="589"/>
      <c r="CT42" s="589"/>
      <c r="CU42" s="589"/>
      <c r="CV42" s="589"/>
      <c r="CW42" s="589"/>
      <c r="CX42" s="589"/>
      <c r="CY42" s="590"/>
      <c r="CZ42" s="591">
        <v>21</v>
      </c>
      <c r="DA42" s="592"/>
      <c r="DB42" s="592"/>
      <c r="DC42" s="593"/>
      <c r="DD42" s="594">
        <v>381145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854</v>
      </c>
      <c r="CS43" s="607"/>
      <c r="CT43" s="607"/>
      <c r="CU43" s="607"/>
      <c r="CV43" s="607"/>
      <c r="CW43" s="607"/>
      <c r="CX43" s="607"/>
      <c r="CY43" s="608"/>
      <c r="CZ43" s="591">
        <v>0</v>
      </c>
      <c r="DA43" s="609"/>
      <c r="DB43" s="609"/>
      <c r="DC43" s="610"/>
      <c r="DD43" s="594" t="s">
        <v>320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918430</v>
      </c>
      <c r="CS44" s="589"/>
      <c r="CT44" s="589"/>
      <c r="CU44" s="589"/>
      <c r="CV44" s="589"/>
      <c r="CW44" s="589"/>
      <c r="CX44" s="589"/>
      <c r="CY44" s="590"/>
      <c r="CZ44" s="591">
        <v>21</v>
      </c>
      <c r="DA44" s="592"/>
      <c r="DB44" s="592"/>
      <c r="DC44" s="593"/>
      <c r="DD44" s="594">
        <v>381145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287964</v>
      </c>
      <c r="CS45" s="607"/>
      <c r="CT45" s="607"/>
      <c r="CU45" s="607"/>
      <c r="CV45" s="607"/>
      <c r="CW45" s="607"/>
      <c r="CX45" s="607"/>
      <c r="CY45" s="608"/>
      <c r="CZ45" s="591">
        <v>6.6</v>
      </c>
      <c r="DA45" s="609"/>
      <c r="DB45" s="609"/>
      <c r="DC45" s="610"/>
      <c r="DD45" s="594">
        <v>147392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573137</v>
      </c>
      <c r="CS46" s="589"/>
      <c r="CT46" s="589"/>
      <c r="CU46" s="589"/>
      <c r="CV46" s="589"/>
      <c r="CW46" s="589"/>
      <c r="CX46" s="589"/>
      <c r="CY46" s="590"/>
      <c r="CZ46" s="591">
        <v>13.1</v>
      </c>
      <c r="DA46" s="592"/>
      <c r="DB46" s="592"/>
      <c r="DC46" s="593"/>
      <c r="DD46" s="594">
        <v>224272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4379171</v>
      </c>
      <c r="CS49" s="573"/>
      <c r="CT49" s="573"/>
      <c r="CU49" s="573"/>
      <c r="CV49" s="573"/>
      <c r="CW49" s="573"/>
      <c r="CX49" s="573"/>
      <c r="CY49" s="574"/>
      <c r="CZ49" s="575">
        <v>100</v>
      </c>
      <c r="DA49" s="576"/>
      <c r="DB49" s="576"/>
      <c r="DC49" s="577"/>
      <c r="DD49" s="578">
        <v>3279974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W1" zoomScale="70" zoomScaleNormal="25" zoomScaleSheetLayoutView="70" workbookViewId="0">
      <selection activeCell="AU35" sqref="AU35:AY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4520</v>
      </c>
      <c r="R7" s="1101"/>
      <c r="S7" s="1101"/>
      <c r="T7" s="1101"/>
      <c r="U7" s="1101"/>
      <c r="V7" s="1101">
        <v>4379</v>
      </c>
      <c r="W7" s="1101"/>
      <c r="X7" s="1101"/>
      <c r="Y7" s="1101"/>
      <c r="Z7" s="1101"/>
      <c r="AA7" s="1101">
        <v>141</v>
      </c>
      <c r="AB7" s="1101"/>
      <c r="AC7" s="1101"/>
      <c r="AD7" s="1101"/>
      <c r="AE7" s="1102"/>
      <c r="AF7" s="1103">
        <v>114</v>
      </c>
      <c r="AG7" s="1104"/>
      <c r="AH7" s="1104"/>
      <c r="AI7" s="1104"/>
      <c r="AJ7" s="1105"/>
      <c r="AK7" s="1087">
        <v>0</v>
      </c>
      <c r="AL7" s="1088"/>
      <c r="AM7" s="1088"/>
      <c r="AN7" s="1088"/>
      <c r="AO7" s="1088"/>
      <c r="AP7" s="1088">
        <v>4087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534</v>
      </c>
      <c r="BT7" s="1092"/>
      <c r="BU7" s="1092"/>
      <c r="BV7" s="1092"/>
      <c r="BW7" s="1092"/>
      <c r="BX7" s="1092"/>
      <c r="BY7" s="1092"/>
      <c r="BZ7" s="1092"/>
      <c r="CA7" s="1092"/>
      <c r="CB7" s="1092"/>
      <c r="CC7" s="1092"/>
      <c r="CD7" s="1092"/>
      <c r="CE7" s="1092"/>
      <c r="CF7" s="1092"/>
      <c r="CG7" s="1093"/>
      <c r="CH7" s="1084">
        <v>3</v>
      </c>
      <c r="CI7" s="1085"/>
      <c r="CJ7" s="1085"/>
      <c r="CK7" s="1085"/>
      <c r="CL7" s="1086"/>
      <c r="CM7" s="1084">
        <v>34</v>
      </c>
      <c r="CN7" s="1085"/>
      <c r="CO7" s="1085"/>
      <c r="CP7" s="1085"/>
      <c r="CQ7" s="1086"/>
      <c r="CR7" s="1084">
        <v>30</v>
      </c>
      <c r="CS7" s="1085"/>
      <c r="CT7" s="1085"/>
      <c r="CU7" s="1085"/>
      <c r="CV7" s="1086"/>
      <c r="CW7" s="1084" t="s">
        <v>536</v>
      </c>
      <c r="CX7" s="1085"/>
      <c r="CY7" s="1085"/>
      <c r="CZ7" s="1085"/>
      <c r="DA7" s="1086"/>
      <c r="DB7" s="1084" t="s">
        <v>535</v>
      </c>
      <c r="DC7" s="1085"/>
      <c r="DD7" s="1085"/>
      <c r="DE7" s="1085"/>
      <c r="DF7" s="1086"/>
      <c r="DG7" s="1084" t="s">
        <v>535</v>
      </c>
      <c r="DH7" s="1085"/>
      <c r="DI7" s="1085"/>
      <c r="DJ7" s="1085"/>
      <c r="DK7" s="1086"/>
      <c r="DL7" s="1084" t="s">
        <v>535</v>
      </c>
      <c r="DM7" s="1085"/>
      <c r="DN7" s="1085"/>
      <c r="DO7" s="1085"/>
      <c r="DP7" s="1086"/>
      <c r="DQ7" s="1084" t="s">
        <v>535</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114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519</v>
      </c>
      <c r="R28" s="1050"/>
      <c r="S28" s="1050"/>
      <c r="T28" s="1050"/>
      <c r="U28" s="1050"/>
      <c r="V28" s="1050">
        <v>507</v>
      </c>
      <c r="W28" s="1050"/>
      <c r="X28" s="1050"/>
      <c r="Y28" s="1050"/>
      <c r="Z28" s="1050"/>
      <c r="AA28" s="1050">
        <v>11</v>
      </c>
      <c r="AB28" s="1050"/>
      <c r="AC28" s="1050"/>
      <c r="AD28" s="1050"/>
      <c r="AE28" s="1051"/>
      <c r="AF28" s="1052">
        <v>11</v>
      </c>
      <c r="AG28" s="1050"/>
      <c r="AH28" s="1050"/>
      <c r="AI28" s="1050"/>
      <c r="AJ28" s="1053"/>
      <c r="AK28" s="1054">
        <v>36</v>
      </c>
      <c r="AL28" s="1042"/>
      <c r="AM28" s="1042"/>
      <c r="AN28" s="1042"/>
      <c r="AO28" s="1042"/>
      <c r="AP28" s="1042">
        <v>0</v>
      </c>
      <c r="AQ28" s="1042"/>
      <c r="AR28" s="1042"/>
      <c r="AS28" s="1042"/>
      <c r="AT28" s="1042"/>
      <c r="AU28" s="1042" t="s">
        <v>535</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379</v>
      </c>
      <c r="C29" s="1028"/>
      <c r="D29" s="1028"/>
      <c r="E29" s="1028"/>
      <c r="F29" s="1028"/>
      <c r="G29" s="1028"/>
      <c r="H29" s="1028"/>
      <c r="I29" s="1028"/>
      <c r="J29" s="1028"/>
      <c r="K29" s="1028"/>
      <c r="L29" s="1028"/>
      <c r="M29" s="1028"/>
      <c r="N29" s="1028"/>
      <c r="O29" s="1028"/>
      <c r="P29" s="1029"/>
      <c r="Q29" s="1039">
        <v>334</v>
      </c>
      <c r="R29" s="1040"/>
      <c r="S29" s="1040"/>
      <c r="T29" s="1040"/>
      <c r="U29" s="1040"/>
      <c r="V29" s="1040">
        <v>334</v>
      </c>
      <c r="W29" s="1040"/>
      <c r="X29" s="1040"/>
      <c r="Y29" s="1040"/>
      <c r="Z29" s="1040"/>
      <c r="AA29" s="1040">
        <v>0</v>
      </c>
      <c r="AB29" s="1040"/>
      <c r="AC29" s="1040"/>
      <c r="AD29" s="1040"/>
      <c r="AE29" s="1041"/>
      <c r="AF29" s="1033">
        <v>0</v>
      </c>
      <c r="AG29" s="1034"/>
      <c r="AH29" s="1034"/>
      <c r="AI29" s="1034"/>
      <c r="AJ29" s="1035"/>
      <c r="AK29" s="976">
        <v>101</v>
      </c>
      <c r="AL29" s="967"/>
      <c r="AM29" s="967"/>
      <c r="AN29" s="967"/>
      <c r="AO29" s="967"/>
      <c r="AP29" s="967">
        <v>283</v>
      </c>
      <c r="AQ29" s="967"/>
      <c r="AR29" s="967"/>
      <c r="AS29" s="967"/>
      <c r="AT29" s="967"/>
      <c r="AU29" s="967">
        <v>283</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380</v>
      </c>
      <c r="C30" s="1028"/>
      <c r="D30" s="1028"/>
      <c r="E30" s="1028"/>
      <c r="F30" s="1028"/>
      <c r="G30" s="1028"/>
      <c r="H30" s="1028"/>
      <c r="I30" s="1028"/>
      <c r="J30" s="1028"/>
      <c r="K30" s="1028"/>
      <c r="L30" s="1028"/>
      <c r="M30" s="1028"/>
      <c r="N30" s="1028"/>
      <c r="O30" s="1028"/>
      <c r="P30" s="1029"/>
      <c r="Q30" s="1039">
        <v>53</v>
      </c>
      <c r="R30" s="1040"/>
      <c r="S30" s="1040"/>
      <c r="T30" s="1040"/>
      <c r="U30" s="1040"/>
      <c r="V30" s="1040">
        <v>53</v>
      </c>
      <c r="W30" s="1040"/>
      <c r="X30" s="1040"/>
      <c r="Y30" s="1040"/>
      <c r="Z30" s="1040"/>
      <c r="AA30" s="1040">
        <v>0</v>
      </c>
      <c r="AB30" s="1040"/>
      <c r="AC30" s="1040"/>
      <c r="AD30" s="1040"/>
      <c r="AE30" s="1041"/>
      <c r="AF30" s="1033">
        <v>0</v>
      </c>
      <c r="AG30" s="1034"/>
      <c r="AH30" s="1034"/>
      <c r="AI30" s="1034"/>
      <c r="AJ30" s="1035"/>
      <c r="AK30" s="976">
        <v>11</v>
      </c>
      <c r="AL30" s="967"/>
      <c r="AM30" s="967"/>
      <c r="AN30" s="967"/>
      <c r="AO30" s="967"/>
      <c r="AP30" s="967">
        <v>0</v>
      </c>
      <c r="AQ30" s="967"/>
      <c r="AR30" s="967"/>
      <c r="AS30" s="967"/>
      <c r="AT30" s="967"/>
      <c r="AU30" s="967" t="s">
        <v>535</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381</v>
      </c>
      <c r="C31" s="1028"/>
      <c r="D31" s="1028"/>
      <c r="E31" s="1028"/>
      <c r="F31" s="1028"/>
      <c r="G31" s="1028"/>
      <c r="H31" s="1028"/>
      <c r="I31" s="1028"/>
      <c r="J31" s="1028"/>
      <c r="K31" s="1028"/>
      <c r="L31" s="1028"/>
      <c r="M31" s="1028"/>
      <c r="N31" s="1028"/>
      <c r="O31" s="1028"/>
      <c r="P31" s="1029"/>
      <c r="Q31" s="1039">
        <v>281</v>
      </c>
      <c r="R31" s="1040"/>
      <c r="S31" s="1040"/>
      <c r="T31" s="1040"/>
      <c r="U31" s="1040"/>
      <c r="V31" s="1040">
        <v>277</v>
      </c>
      <c r="W31" s="1040"/>
      <c r="X31" s="1040"/>
      <c r="Y31" s="1040"/>
      <c r="Z31" s="1040"/>
      <c r="AA31" s="1040">
        <v>4</v>
      </c>
      <c r="AB31" s="1040"/>
      <c r="AC31" s="1040"/>
      <c r="AD31" s="1040"/>
      <c r="AE31" s="1041"/>
      <c r="AF31" s="1033">
        <v>4</v>
      </c>
      <c r="AG31" s="1034"/>
      <c r="AH31" s="1034"/>
      <c r="AI31" s="1034"/>
      <c r="AJ31" s="1035"/>
      <c r="AK31" s="976">
        <v>40</v>
      </c>
      <c r="AL31" s="967"/>
      <c r="AM31" s="967"/>
      <c r="AN31" s="967"/>
      <c r="AO31" s="967"/>
      <c r="AP31" s="967">
        <v>0</v>
      </c>
      <c r="AQ31" s="967"/>
      <c r="AR31" s="967"/>
      <c r="AS31" s="967"/>
      <c r="AT31" s="967"/>
      <c r="AU31" s="967" t="s">
        <v>535</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1</v>
      </c>
      <c r="R32" s="1040"/>
      <c r="S32" s="1040"/>
      <c r="T32" s="1040"/>
      <c r="U32" s="1040"/>
      <c r="V32" s="1040">
        <v>1</v>
      </c>
      <c r="W32" s="1040"/>
      <c r="X32" s="1040"/>
      <c r="Y32" s="1040"/>
      <c r="Z32" s="1040"/>
      <c r="AA32" s="1040">
        <v>0</v>
      </c>
      <c r="AB32" s="1040"/>
      <c r="AC32" s="1040"/>
      <c r="AD32" s="1040"/>
      <c r="AE32" s="1041"/>
      <c r="AF32" s="1033">
        <v>0</v>
      </c>
      <c r="AG32" s="1034"/>
      <c r="AH32" s="1034"/>
      <c r="AI32" s="1034"/>
      <c r="AJ32" s="1035"/>
      <c r="AK32" s="976">
        <v>0</v>
      </c>
      <c r="AL32" s="967"/>
      <c r="AM32" s="967"/>
      <c r="AN32" s="967"/>
      <c r="AO32" s="967"/>
      <c r="AP32" s="967">
        <v>0</v>
      </c>
      <c r="AQ32" s="967"/>
      <c r="AR32" s="967"/>
      <c r="AS32" s="967"/>
      <c r="AT32" s="967"/>
      <c r="AU32" s="967" t="s">
        <v>535</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383</v>
      </c>
      <c r="C33" s="1028"/>
      <c r="D33" s="1028"/>
      <c r="E33" s="1028"/>
      <c r="F33" s="1028"/>
      <c r="G33" s="1028"/>
      <c r="H33" s="1028"/>
      <c r="I33" s="1028"/>
      <c r="J33" s="1028"/>
      <c r="K33" s="1028"/>
      <c r="L33" s="1028"/>
      <c r="M33" s="1028"/>
      <c r="N33" s="1028"/>
      <c r="O33" s="1028"/>
      <c r="P33" s="1029"/>
      <c r="Q33" s="1039">
        <v>42</v>
      </c>
      <c r="R33" s="1040"/>
      <c r="S33" s="1040"/>
      <c r="T33" s="1040"/>
      <c r="U33" s="1040"/>
      <c r="V33" s="1040">
        <v>42</v>
      </c>
      <c r="W33" s="1040"/>
      <c r="X33" s="1040"/>
      <c r="Y33" s="1040"/>
      <c r="Z33" s="1040"/>
      <c r="AA33" s="1040">
        <v>0</v>
      </c>
      <c r="AB33" s="1040"/>
      <c r="AC33" s="1040"/>
      <c r="AD33" s="1040"/>
      <c r="AE33" s="1041"/>
      <c r="AF33" s="1033">
        <v>0</v>
      </c>
      <c r="AG33" s="1034"/>
      <c r="AH33" s="1034"/>
      <c r="AI33" s="1034"/>
      <c r="AJ33" s="1035"/>
      <c r="AK33" s="976">
        <v>8</v>
      </c>
      <c r="AL33" s="967"/>
      <c r="AM33" s="967"/>
      <c r="AN33" s="967"/>
      <c r="AO33" s="967"/>
      <c r="AP33" s="967">
        <v>72</v>
      </c>
      <c r="AQ33" s="967"/>
      <c r="AR33" s="967"/>
      <c r="AS33" s="967"/>
      <c r="AT33" s="967"/>
      <c r="AU33" s="967">
        <v>27</v>
      </c>
      <c r="AV33" s="967"/>
      <c r="AW33" s="967"/>
      <c r="AX33" s="967"/>
      <c r="AY33" s="967"/>
      <c r="AZ33" s="1038"/>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385</v>
      </c>
      <c r="C34" s="1028"/>
      <c r="D34" s="1028"/>
      <c r="E34" s="1028"/>
      <c r="F34" s="1028"/>
      <c r="G34" s="1028"/>
      <c r="H34" s="1028"/>
      <c r="I34" s="1028"/>
      <c r="J34" s="1028"/>
      <c r="K34" s="1028"/>
      <c r="L34" s="1028"/>
      <c r="M34" s="1028"/>
      <c r="N34" s="1028"/>
      <c r="O34" s="1028"/>
      <c r="P34" s="1029"/>
      <c r="Q34" s="1039">
        <v>140</v>
      </c>
      <c r="R34" s="1040"/>
      <c r="S34" s="1040"/>
      <c r="T34" s="1040"/>
      <c r="U34" s="1040"/>
      <c r="V34" s="1040">
        <v>140</v>
      </c>
      <c r="W34" s="1040"/>
      <c r="X34" s="1040"/>
      <c r="Y34" s="1040"/>
      <c r="Z34" s="1040"/>
      <c r="AA34" s="1040">
        <v>0</v>
      </c>
      <c r="AB34" s="1040"/>
      <c r="AC34" s="1040"/>
      <c r="AD34" s="1040"/>
      <c r="AE34" s="1041"/>
      <c r="AF34" s="1033">
        <v>0</v>
      </c>
      <c r="AG34" s="1034"/>
      <c r="AH34" s="1034"/>
      <c r="AI34" s="1034"/>
      <c r="AJ34" s="1035"/>
      <c r="AK34" s="976">
        <v>67</v>
      </c>
      <c r="AL34" s="967"/>
      <c r="AM34" s="967"/>
      <c r="AN34" s="967"/>
      <c r="AO34" s="967"/>
      <c r="AP34" s="967">
        <v>633</v>
      </c>
      <c r="AQ34" s="967"/>
      <c r="AR34" s="967"/>
      <c r="AS34" s="967"/>
      <c r="AT34" s="967"/>
      <c r="AU34" s="967">
        <v>441</v>
      </c>
      <c r="AV34" s="967"/>
      <c r="AW34" s="967"/>
      <c r="AX34" s="967"/>
      <c r="AY34" s="967"/>
      <c r="AZ34" s="1038"/>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16</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2896</v>
      </c>
      <c r="R68" s="978"/>
      <c r="S68" s="978"/>
      <c r="T68" s="978"/>
      <c r="U68" s="978"/>
      <c r="V68" s="978">
        <v>2702</v>
      </c>
      <c r="W68" s="978"/>
      <c r="X68" s="978"/>
      <c r="Y68" s="978"/>
      <c r="Z68" s="978"/>
      <c r="AA68" s="978">
        <v>194</v>
      </c>
      <c r="AB68" s="978"/>
      <c r="AC68" s="978"/>
      <c r="AD68" s="978"/>
      <c r="AE68" s="978"/>
      <c r="AF68" s="978">
        <v>194</v>
      </c>
      <c r="AG68" s="978"/>
      <c r="AH68" s="978"/>
      <c r="AI68" s="978"/>
      <c r="AJ68" s="978"/>
      <c r="AK68" s="978" t="s">
        <v>535</v>
      </c>
      <c r="AL68" s="978"/>
      <c r="AM68" s="978"/>
      <c r="AN68" s="978"/>
      <c r="AO68" s="978"/>
      <c r="AP68" s="978">
        <v>2089</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267</v>
      </c>
      <c r="R69" s="967"/>
      <c r="S69" s="967"/>
      <c r="T69" s="967"/>
      <c r="U69" s="967"/>
      <c r="V69" s="967">
        <v>284</v>
      </c>
      <c r="W69" s="967"/>
      <c r="X69" s="967"/>
      <c r="Y69" s="967"/>
      <c r="Z69" s="967"/>
      <c r="AA69" s="967">
        <v>41</v>
      </c>
      <c r="AB69" s="967"/>
      <c r="AC69" s="967"/>
      <c r="AD69" s="967"/>
      <c r="AE69" s="967"/>
      <c r="AF69" s="967">
        <v>41</v>
      </c>
      <c r="AG69" s="967"/>
      <c r="AH69" s="967"/>
      <c r="AI69" s="967"/>
      <c r="AJ69" s="967"/>
      <c r="AK69" s="967" t="s">
        <v>535</v>
      </c>
      <c r="AL69" s="967"/>
      <c r="AM69" s="967"/>
      <c r="AN69" s="967"/>
      <c r="AO69" s="967"/>
      <c r="AP69" s="967">
        <v>0</v>
      </c>
      <c r="AQ69" s="967"/>
      <c r="AR69" s="967"/>
      <c r="AS69" s="967"/>
      <c r="AT69" s="967"/>
      <c r="AU69" s="967"/>
      <c r="AV69" s="967"/>
      <c r="AW69" s="967"/>
      <c r="AX69" s="967"/>
      <c r="AY69" s="967"/>
      <c r="AZ69" s="968" t="s">
        <v>537</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361</v>
      </c>
      <c r="R70" s="967"/>
      <c r="S70" s="967"/>
      <c r="T70" s="967"/>
      <c r="U70" s="967"/>
      <c r="V70" s="967">
        <v>342</v>
      </c>
      <c r="W70" s="967"/>
      <c r="X70" s="967"/>
      <c r="Y70" s="967"/>
      <c r="Z70" s="967"/>
      <c r="AA70" s="967">
        <v>19</v>
      </c>
      <c r="AB70" s="967"/>
      <c r="AC70" s="967"/>
      <c r="AD70" s="967"/>
      <c r="AE70" s="967"/>
      <c r="AF70" s="967">
        <v>19</v>
      </c>
      <c r="AG70" s="967"/>
      <c r="AH70" s="967"/>
      <c r="AI70" s="967"/>
      <c r="AJ70" s="967"/>
      <c r="AK70" s="967" t="s">
        <v>535</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1261</v>
      </c>
      <c r="R71" s="967"/>
      <c r="S71" s="967"/>
      <c r="T71" s="967"/>
      <c r="U71" s="967"/>
      <c r="V71" s="967">
        <v>1249</v>
      </c>
      <c r="W71" s="967"/>
      <c r="X71" s="967"/>
      <c r="Y71" s="967"/>
      <c r="Z71" s="967"/>
      <c r="AA71" s="967">
        <v>12</v>
      </c>
      <c r="AB71" s="967"/>
      <c r="AC71" s="967"/>
      <c r="AD71" s="967"/>
      <c r="AE71" s="967"/>
      <c r="AF71" s="967">
        <v>12</v>
      </c>
      <c r="AG71" s="967"/>
      <c r="AH71" s="967"/>
      <c r="AI71" s="967"/>
      <c r="AJ71" s="967"/>
      <c r="AK71" s="967" t="s">
        <v>535</v>
      </c>
      <c r="AL71" s="967"/>
      <c r="AM71" s="967"/>
      <c r="AN71" s="967"/>
      <c r="AO71" s="967"/>
      <c r="AP71" s="967">
        <v>565</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2008</v>
      </c>
      <c r="R72" s="967"/>
      <c r="S72" s="967"/>
      <c r="T72" s="967"/>
      <c r="U72" s="967"/>
      <c r="V72" s="967">
        <v>1868</v>
      </c>
      <c r="W72" s="967"/>
      <c r="X72" s="967"/>
      <c r="Y72" s="967"/>
      <c r="Z72" s="967"/>
      <c r="AA72" s="967">
        <v>140</v>
      </c>
      <c r="AB72" s="967"/>
      <c r="AC72" s="967"/>
      <c r="AD72" s="967"/>
      <c r="AE72" s="967"/>
      <c r="AF72" s="967">
        <v>690</v>
      </c>
      <c r="AG72" s="967"/>
      <c r="AH72" s="967"/>
      <c r="AI72" s="967"/>
      <c r="AJ72" s="967"/>
      <c r="AK72" s="967" t="s">
        <v>535</v>
      </c>
      <c r="AL72" s="967"/>
      <c r="AM72" s="967"/>
      <c r="AN72" s="967"/>
      <c r="AO72" s="967"/>
      <c r="AP72" s="967">
        <v>9191</v>
      </c>
      <c r="AQ72" s="967"/>
      <c r="AR72" s="967"/>
      <c r="AS72" s="967"/>
      <c r="AT72" s="967"/>
      <c r="AU72" s="967"/>
      <c r="AV72" s="967"/>
      <c r="AW72" s="967"/>
      <c r="AX72" s="967"/>
      <c r="AY72" s="967"/>
      <c r="AZ72" s="968" t="s">
        <v>538</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616506</v>
      </c>
      <c r="AB110" s="873"/>
      <c r="AC110" s="873"/>
      <c r="AD110" s="873"/>
      <c r="AE110" s="874"/>
      <c r="AF110" s="875">
        <v>663719</v>
      </c>
      <c r="AG110" s="873"/>
      <c r="AH110" s="873"/>
      <c r="AI110" s="873"/>
      <c r="AJ110" s="874"/>
      <c r="AK110" s="875">
        <v>672512</v>
      </c>
      <c r="AL110" s="873"/>
      <c r="AM110" s="873"/>
      <c r="AN110" s="873"/>
      <c r="AO110" s="874"/>
      <c r="AP110" s="876">
        <v>28.7</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3983578</v>
      </c>
      <c r="BR110" s="800"/>
      <c r="BS110" s="800"/>
      <c r="BT110" s="800"/>
      <c r="BU110" s="800"/>
      <c r="BV110" s="800">
        <v>4117305</v>
      </c>
      <c r="BW110" s="800"/>
      <c r="BX110" s="800"/>
      <c r="BY110" s="800"/>
      <c r="BZ110" s="800"/>
      <c r="CA110" s="800">
        <v>4087076</v>
      </c>
      <c r="CB110" s="800"/>
      <c r="CC110" s="800"/>
      <c r="CD110" s="800"/>
      <c r="CE110" s="800"/>
      <c r="CF110" s="861">
        <v>174.3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54193</v>
      </c>
      <c r="BR111" s="771"/>
      <c r="BS111" s="771"/>
      <c r="BT111" s="771"/>
      <c r="BU111" s="771"/>
      <c r="BV111" s="771">
        <v>19119</v>
      </c>
      <c r="BW111" s="771"/>
      <c r="BX111" s="771"/>
      <c r="BY111" s="771"/>
      <c r="BZ111" s="771"/>
      <c r="CA111" s="771">
        <v>5622</v>
      </c>
      <c r="CB111" s="771"/>
      <c r="CC111" s="771"/>
      <c r="CD111" s="771"/>
      <c r="CE111" s="771"/>
      <c r="CF111" s="848">
        <v>0.2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552202</v>
      </c>
      <c r="BR112" s="771"/>
      <c r="BS112" s="771"/>
      <c r="BT112" s="771"/>
      <c r="BU112" s="771"/>
      <c r="BV112" s="771">
        <v>588593</v>
      </c>
      <c r="BW112" s="771"/>
      <c r="BX112" s="771"/>
      <c r="BY112" s="771"/>
      <c r="BZ112" s="771"/>
      <c r="CA112" s="771">
        <v>549823</v>
      </c>
      <c r="CB112" s="771"/>
      <c r="CC112" s="771"/>
      <c r="CD112" s="771"/>
      <c r="CE112" s="771"/>
      <c r="CF112" s="848">
        <v>23.5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73604</v>
      </c>
      <c r="AB113" s="909"/>
      <c r="AC113" s="909"/>
      <c r="AD113" s="909"/>
      <c r="AE113" s="910"/>
      <c r="AF113" s="911">
        <v>75493</v>
      </c>
      <c r="AG113" s="909"/>
      <c r="AH113" s="909"/>
      <c r="AI113" s="909"/>
      <c r="AJ113" s="910"/>
      <c r="AK113" s="911">
        <v>62722</v>
      </c>
      <c r="AL113" s="909"/>
      <c r="AM113" s="909"/>
      <c r="AN113" s="909"/>
      <c r="AO113" s="910"/>
      <c r="AP113" s="912">
        <v>2.7</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55651</v>
      </c>
      <c r="BR113" s="771"/>
      <c r="BS113" s="771"/>
      <c r="BT113" s="771"/>
      <c r="BU113" s="771"/>
      <c r="BV113" s="771">
        <v>48982</v>
      </c>
      <c r="BW113" s="771"/>
      <c r="BX113" s="771"/>
      <c r="BY113" s="771"/>
      <c r="BZ113" s="771"/>
      <c r="CA113" s="771">
        <v>42376</v>
      </c>
      <c r="CB113" s="771"/>
      <c r="CC113" s="771"/>
      <c r="CD113" s="771"/>
      <c r="CE113" s="771"/>
      <c r="CF113" s="848">
        <v>1.8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5072</v>
      </c>
      <c r="AB114" s="784"/>
      <c r="AC114" s="784"/>
      <c r="AD114" s="784"/>
      <c r="AE114" s="785"/>
      <c r="AF114" s="786">
        <v>7293</v>
      </c>
      <c r="AG114" s="784"/>
      <c r="AH114" s="784"/>
      <c r="AI114" s="784"/>
      <c r="AJ114" s="785"/>
      <c r="AK114" s="786">
        <v>7184</v>
      </c>
      <c r="AL114" s="784"/>
      <c r="AM114" s="784"/>
      <c r="AN114" s="784"/>
      <c r="AO114" s="785"/>
      <c r="AP114" s="754">
        <v>0.3</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695605</v>
      </c>
      <c r="BR114" s="771"/>
      <c r="BS114" s="771"/>
      <c r="BT114" s="771"/>
      <c r="BU114" s="771"/>
      <c r="BV114" s="771">
        <v>652897</v>
      </c>
      <c r="BW114" s="771"/>
      <c r="BX114" s="771"/>
      <c r="BY114" s="771"/>
      <c r="BZ114" s="771"/>
      <c r="CA114" s="771">
        <v>625732</v>
      </c>
      <c r="CB114" s="771"/>
      <c r="CC114" s="771"/>
      <c r="CD114" s="771"/>
      <c r="CE114" s="771"/>
      <c r="CF114" s="848">
        <v>26.7</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41768</v>
      </c>
      <c r="AB115" s="909"/>
      <c r="AC115" s="909"/>
      <c r="AD115" s="909"/>
      <c r="AE115" s="910"/>
      <c r="AF115" s="911">
        <v>25611</v>
      </c>
      <c r="AG115" s="909"/>
      <c r="AH115" s="909"/>
      <c r="AI115" s="909"/>
      <c r="AJ115" s="910"/>
      <c r="AK115" s="911">
        <v>13049</v>
      </c>
      <c r="AL115" s="909"/>
      <c r="AM115" s="909"/>
      <c r="AN115" s="909"/>
      <c r="AO115" s="910"/>
      <c r="AP115" s="912">
        <v>0.6</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v>
      </c>
      <c r="AB116" s="784"/>
      <c r="AC116" s="784"/>
      <c r="AD116" s="784"/>
      <c r="AE116" s="785"/>
      <c r="AF116" s="786">
        <v>3</v>
      </c>
      <c r="AG116" s="784"/>
      <c r="AH116" s="784"/>
      <c r="AI116" s="784"/>
      <c r="AJ116" s="785"/>
      <c r="AK116" s="786">
        <v>8</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736952</v>
      </c>
      <c r="AB117" s="895"/>
      <c r="AC117" s="895"/>
      <c r="AD117" s="895"/>
      <c r="AE117" s="896"/>
      <c r="AF117" s="898">
        <v>772119</v>
      </c>
      <c r="AG117" s="895"/>
      <c r="AH117" s="895"/>
      <c r="AI117" s="895"/>
      <c r="AJ117" s="896"/>
      <c r="AK117" s="898">
        <v>755475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5341229</v>
      </c>
      <c r="BR118" s="858"/>
      <c r="BS118" s="858"/>
      <c r="BT118" s="858"/>
      <c r="BU118" s="858"/>
      <c r="BV118" s="858">
        <v>5426896</v>
      </c>
      <c r="BW118" s="858"/>
      <c r="BX118" s="858"/>
      <c r="BY118" s="858"/>
      <c r="BZ118" s="858"/>
      <c r="CA118" s="858">
        <v>5310629</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5056583</v>
      </c>
      <c r="BR119" s="800"/>
      <c r="BS119" s="800"/>
      <c r="BT119" s="800"/>
      <c r="BU119" s="800"/>
      <c r="BV119" s="800">
        <v>5331820</v>
      </c>
      <c r="BW119" s="800"/>
      <c r="BX119" s="800"/>
      <c r="BY119" s="800"/>
      <c r="BZ119" s="800"/>
      <c r="CA119" s="800">
        <v>5212472</v>
      </c>
      <c r="CB119" s="800"/>
      <c r="CC119" s="800"/>
      <c r="CD119" s="800"/>
      <c r="CE119" s="800"/>
      <c r="CF119" s="861">
        <v>222.3</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54193</v>
      </c>
      <c r="DH119" s="717"/>
      <c r="DI119" s="717"/>
      <c r="DJ119" s="717"/>
      <c r="DK119" s="718"/>
      <c r="DL119" s="719">
        <v>19119</v>
      </c>
      <c r="DM119" s="717"/>
      <c r="DN119" s="717"/>
      <c r="DO119" s="717"/>
      <c r="DP119" s="718"/>
      <c r="DQ119" s="719">
        <v>5622</v>
      </c>
      <c r="DR119" s="717"/>
      <c r="DS119" s="717"/>
      <c r="DT119" s="717"/>
      <c r="DU119" s="718"/>
      <c r="DV119" s="807">
        <v>0.2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15072</v>
      </c>
      <c r="BR120" s="771"/>
      <c r="BS120" s="771"/>
      <c r="BT120" s="771"/>
      <c r="BU120" s="771"/>
      <c r="BV120" s="771">
        <v>2314</v>
      </c>
      <c r="BW120" s="771"/>
      <c r="BX120" s="771"/>
      <c r="BY120" s="771"/>
      <c r="BZ120" s="771"/>
      <c r="CA120" s="771">
        <v>137700</v>
      </c>
      <c r="CB120" s="771"/>
      <c r="CC120" s="771"/>
      <c r="CD120" s="771"/>
      <c r="CE120" s="771"/>
      <c r="CF120" s="848">
        <v>5.9</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529379</v>
      </c>
      <c r="DH120" s="800"/>
      <c r="DI120" s="800"/>
      <c r="DJ120" s="800"/>
      <c r="DK120" s="800"/>
      <c r="DL120" s="800">
        <v>484138</v>
      </c>
      <c r="DM120" s="800"/>
      <c r="DN120" s="800"/>
      <c r="DO120" s="800"/>
      <c r="DP120" s="800"/>
      <c r="DQ120" s="800">
        <v>441111</v>
      </c>
      <c r="DR120" s="800"/>
      <c r="DS120" s="800"/>
      <c r="DT120" s="800"/>
      <c r="DU120" s="800"/>
      <c r="DV120" s="801">
        <v>18.8</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2699957</v>
      </c>
      <c r="BR121" s="858"/>
      <c r="BS121" s="858"/>
      <c r="BT121" s="858"/>
      <c r="BU121" s="858"/>
      <c r="BV121" s="858">
        <v>2691180</v>
      </c>
      <c r="BW121" s="858"/>
      <c r="BX121" s="858"/>
      <c r="BY121" s="858"/>
      <c r="BZ121" s="858"/>
      <c r="CA121" s="858">
        <v>2686706</v>
      </c>
      <c r="CB121" s="858"/>
      <c r="CC121" s="858"/>
      <c r="CD121" s="858"/>
      <c r="CE121" s="858"/>
      <c r="CF121" s="859">
        <v>114.6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22823</v>
      </c>
      <c r="DH121" s="771"/>
      <c r="DI121" s="771"/>
      <c r="DJ121" s="771"/>
      <c r="DK121" s="771"/>
      <c r="DL121" s="771">
        <v>16386</v>
      </c>
      <c r="DM121" s="771"/>
      <c r="DN121" s="771"/>
      <c r="DO121" s="771"/>
      <c r="DP121" s="771"/>
      <c r="DQ121" s="771">
        <v>26989</v>
      </c>
      <c r="DR121" s="771"/>
      <c r="DS121" s="771"/>
      <c r="DT121" s="771"/>
      <c r="DU121" s="771"/>
      <c r="DV121" s="823">
        <v>1.2</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7771612</v>
      </c>
      <c r="BR122" s="840"/>
      <c r="BS122" s="840"/>
      <c r="BT122" s="840"/>
      <c r="BU122" s="840"/>
      <c r="BV122" s="840">
        <v>8025314</v>
      </c>
      <c r="BW122" s="840"/>
      <c r="BX122" s="840"/>
      <c r="BY122" s="840"/>
      <c r="BZ122" s="840"/>
      <c r="CA122" s="840">
        <v>8036878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38965</v>
      </c>
      <c r="AB126" s="784"/>
      <c r="AC126" s="784"/>
      <c r="AD126" s="784"/>
      <c r="AE126" s="785"/>
      <c r="AF126" s="786">
        <v>23488</v>
      </c>
      <c r="AG126" s="784"/>
      <c r="AH126" s="784"/>
      <c r="AI126" s="784"/>
      <c r="AJ126" s="785"/>
      <c r="AK126" s="786">
        <v>11650</v>
      </c>
      <c r="AL126" s="784"/>
      <c r="AM126" s="784"/>
      <c r="AN126" s="784"/>
      <c r="AO126" s="785"/>
      <c r="AP126" s="754">
        <v>0.5</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2803</v>
      </c>
      <c r="AB127" s="784"/>
      <c r="AC127" s="784"/>
      <c r="AD127" s="784"/>
      <c r="AE127" s="785"/>
      <c r="AF127" s="786">
        <v>2123</v>
      </c>
      <c r="AG127" s="784"/>
      <c r="AH127" s="784"/>
      <c r="AI127" s="784"/>
      <c r="AJ127" s="785"/>
      <c r="AK127" s="786">
        <v>1399</v>
      </c>
      <c r="AL127" s="784"/>
      <c r="AM127" s="784"/>
      <c r="AN127" s="784"/>
      <c r="AO127" s="785"/>
      <c r="AP127" s="754">
        <v>0.1</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20113</v>
      </c>
      <c r="AB128" s="724"/>
      <c r="AC128" s="724"/>
      <c r="AD128" s="724"/>
      <c r="AE128" s="725"/>
      <c r="AF128" s="726">
        <v>13262</v>
      </c>
      <c r="AG128" s="724"/>
      <c r="AH128" s="724"/>
      <c r="AI128" s="724"/>
      <c r="AJ128" s="725"/>
      <c r="AK128" s="726">
        <v>18581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3067265</v>
      </c>
      <c r="AB129" s="784"/>
      <c r="AC129" s="784"/>
      <c r="AD129" s="784"/>
      <c r="AE129" s="785"/>
      <c r="AF129" s="786">
        <v>3102547</v>
      </c>
      <c r="AG129" s="784"/>
      <c r="AH129" s="784"/>
      <c r="AI129" s="784"/>
      <c r="AJ129" s="785"/>
      <c r="AK129" s="786">
        <v>2902831</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7.1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540432</v>
      </c>
      <c r="AB130" s="784"/>
      <c r="AC130" s="784"/>
      <c r="AD130" s="784"/>
      <c r="AE130" s="785"/>
      <c r="AF130" s="786">
        <v>588407</v>
      </c>
      <c r="AG130" s="784"/>
      <c r="AH130" s="784"/>
      <c r="AI130" s="784"/>
      <c r="AJ130" s="785"/>
      <c r="AK130" s="786">
        <v>558221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2526833</v>
      </c>
      <c r="AB131" s="717"/>
      <c r="AC131" s="717"/>
      <c r="AD131" s="717"/>
      <c r="AE131" s="718"/>
      <c r="AF131" s="719">
        <v>2514140</v>
      </c>
      <c r="AG131" s="717"/>
      <c r="AH131" s="717"/>
      <c r="AI131" s="717"/>
      <c r="AJ131" s="718"/>
      <c r="AK131" s="719">
        <v>2344610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6.9813477979999998</v>
      </c>
      <c r="AB132" s="740"/>
      <c r="AC132" s="740"/>
      <c r="AD132" s="740"/>
      <c r="AE132" s="741"/>
      <c r="AF132" s="742">
        <v>6.7796542750000004</v>
      </c>
      <c r="AG132" s="740"/>
      <c r="AH132" s="740"/>
      <c r="AI132" s="740"/>
      <c r="AJ132" s="741"/>
      <c r="AK132" s="742">
        <v>7.6205850870000003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7.1</v>
      </c>
      <c r="AB133" s="749"/>
      <c r="AC133" s="749"/>
      <c r="AD133" s="749"/>
      <c r="AE133" s="750"/>
      <c r="AF133" s="748">
        <v>6.8</v>
      </c>
      <c r="AG133" s="749"/>
      <c r="AH133" s="749"/>
      <c r="AI133" s="749"/>
      <c r="AJ133" s="750"/>
      <c r="AK133" s="748">
        <v>7.1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55" workbookViewId="0">
      <selection activeCell="H27" sqref="H27"/>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election activeCell="G36" sqref="G36:J3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612598</v>
      </c>
      <c r="L9" s="264">
        <v>183743</v>
      </c>
      <c r="M9" s="265">
        <v>189429</v>
      </c>
      <c r="N9" s="266">
        <v>-3</v>
      </c>
    </row>
    <row r="10" spans="1:16" x14ac:dyDescent="0.15">
      <c r="A10" s="248"/>
      <c r="B10" s="244"/>
      <c r="C10" s="244"/>
      <c r="D10" s="244"/>
      <c r="E10" s="244"/>
      <c r="F10" s="244"/>
      <c r="G10" s="1133" t="s">
        <v>471</v>
      </c>
      <c r="H10" s="1134"/>
      <c r="I10" s="1134"/>
      <c r="J10" s="1135"/>
      <c r="K10" s="267">
        <v>84395</v>
      </c>
      <c r="L10" s="268">
        <v>25313</v>
      </c>
      <c r="M10" s="269">
        <v>18027</v>
      </c>
      <c r="N10" s="270">
        <v>40.4</v>
      </c>
    </row>
    <row r="11" spans="1:16" ht="13.5" customHeight="1" x14ac:dyDescent="0.15">
      <c r="A11" s="248"/>
      <c r="B11" s="244"/>
      <c r="C11" s="244"/>
      <c r="D11" s="244"/>
      <c r="E11" s="244"/>
      <c r="F11" s="244"/>
      <c r="G11" s="1133" t="s">
        <v>472</v>
      </c>
      <c r="H11" s="1134"/>
      <c r="I11" s="1134"/>
      <c r="J11" s="1135"/>
      <c r="K11" s="267">
        <v>127374</v>
      </c>
      <c r="L11" s="268">
        <v>38205</v>
      </c>
      <c r="M11" s="269">
        <v>27251</v>
      </c>
      <c r="N11" s="270">
        <v>40.200000000000003</v>
      </c>
    </row>
    <row r="12" spans="1:16" ht="13.5" customHeight="1" x14ac:dyDescent="0.15">
      <c r="A12" s="248"/>
      <c r="B12" s="244"/>
      <c r="C12" s="244"/>
      <c r="D12" s="244"/>
      <c r="E12" s="244"/>
      <c r="F12" s="244"/>
      <c r="G12" s="1133" t="s">
        <v>473</v>
      </c>
      <c r="H12" s="1134"/>
      <c r="I12" s="1134"/>
      <c r="J12" s="1135"/>
      <c r="K12" s="267" t="s">
        <v>474</v>
      </c>
      <c r="L12" s="268" t="s">
        <v>474</v>
      </c>
      <c r="M12" s="269">
        <v>4133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t="s">
        <v>474</v>
      </c>
      <c r="N13" s="270" t="s">
        <v>474</v>
      </c>
    </row>
    <row r="14" spans="1:16" ht="13.5" customHeight="1" x14ac:dyDescent="0.15">
      <c r="A14" s="248"/>
      <c r="B14" s="244"/>
      <c r="C14" s="244"/>
      <c r="D14" s="244"/>
      <c r="E14" s="244"/>
      <c r="F14" s="244"/>
      <c r="G14" s="1133" t="s">
        <v>476</v>
      </c>
      <c r="H14" s="1134"/>
      <c r="I14" s="1134"/>
      <c r="J14" s="1135"/>
      <c r="K14" s="267">
        <v>28361</v>
      </c>
      <c r="L14" s="268">
        <v>8507</v>
      </c>
      <c r="M14" s="269">
        <v>9019</v>
      </c>
      <c r="N14" s="270">
        <v>-5.7</v>
      </c>
    </row>
    <row r="15" spans="1:16" ht="13.5" customHeight="1" x14ac:dyDescent="0.15">
      <c r="A15" s="248"/>
      <c r="B15" s="244"/>
      <c r="C15" s="244"/>
      <c r="D15" s="244"/>
      <c r="E15" s="244"/>
      <c r="F15" s="244"/>
      <c r="G15" s="1133" t="s">
        <v>477</v>
      </c>
      <c r="H15" s="1134"/>
      <c r="I15" s="1134"/>
      <c r="J15" s="1135"/>
      <c r="K15" s="267">
        <v>854</v>
      </c>
      <c r="L15" s="268">
        <v>256</v>
      </c>
      <c r="M15" s="269">
        <v>5105</v>
      </c>
      <c r="N15" s="270">
        <v>-95</v>
      </c>
    </row>
    <row r="16" spans="1:16" x14ac:dyDescent="0.15">
      <c r="A16" s="248"/>
      <c r="B16" s="244"/>
      <c r="C16" s="244"/>
      <c r="D16" s="244"/>
      <c r="E16" s="244"/>
      <c r="F16" s="244"/>
      <c r="G16" s="1136" t="s">
        <v>478</v>
      </c>
      <c r="H16" s="1137"/>
      <c r="I16" s="1137"/>
      <c r="J16" s="1138"/>
      <c r="K16" s="268">
        <v>-63140</v>
      </c>
      <c r="L16" s="268">
        <v>-18938</v>
      </c>
      <c r="M16" s="269">
        <v>-20971</v>
      </c>
      <c r="N16" s="270">
        <v>-9.6999999999999993</v>
      </c>
    </row>
    <row r="17" spans="1:16" x14ac:dyDescent="0.15">
      <c r="A17" s="248"/>
      <c r="B17" s="244"/>
      <c r="C17" s="244"/>
      <c r="D17" s="244"/>
      <c r="E17" s="244"/>
      <c r="F17" s="244"/>
      <c r="G17" s="1136" t="s">
        <v>169</v>
      </c>
      <c r="H17" s="1137"/>
      <c r="I17" s="1137"/>
      <c r="J17" s="1138"/>
      <c r="K17" s="268">
        <v>790442</v>
      </c>
      <c r="L17" s="268">
        <v>237085</v>
      </c>
      <c r="M17" s="269">
        <v>231994</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21.3</v>
      </c>
      <c r="L21" s="281">
        <v>21.1</v>
      </c>
      <c r="M21" s="282">
        <v>0.2</v>
      </c>
      <c r="N21" s="249"/>
      <c r="O21" s="283"/>
      <c r="P21" s="279"/>
    </row>
    <row r="22" spans="1:16" s="284" customFormat="1" x14ac:dyDescent="0.15">
      <c r="A22" s="279"/>
      <c r="B22" s="249"/>
      <c r="C22" s="249"/>
      <c r="D22" s="249"/>
      <c r="E22" s="249"/>
      <c r="F22" s="249"/>
      <c r="G22" s="1130" t="s">
        <v>484</v>
      </c>
      <c r="H22" s="1131"/>
      <c r="I22" s="1131"/>
      <c r="J22" s="1132"/>
      <c r="K22" s="285">
        <v>99</v>
      </c>
      <c r="L22" s="286">
        <v>95</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672512</v>
      </c>
      <c r="L32" s="294">
        <v>201713</v>
      </c>
      <c r="M32" s="295">
        <v>144190</v>
      </c>
      <c r="N32" s="296">
        <v>39.9</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t="s">
        <v>474</v>
      </c>
      <c r="N34" s="296" t="s">
        <v>474</v>
      </c>
    </row>
    <row r="35" spans="1:16" ht="27" customHeight="1" x14ac:dyDescent="0.15">
      <c r="A35" s="248"/>
      <c r="B35" s="244"/>
      <c r="C35" s="244"/>
      <c r="D35" s="244"/>
      <c r="E35" s="244"/>
      <c r="F35" s="244"/>
      <c r="G35" s="1121" t="s">
        <v>490</v>
      </c>
      <c r="H35" s="1122"/>
      <c r="I35" s="1122"/>
      <c r="J35" s="1123"/>
      <c r="K35" s="294">
        <v>62722</v>
      </c>
      <c r="L35" s="294">
        <v>18813</v>
      </c>
      <c r="M35" s="295">
        <v>29858</v>
      </c>
      <c r="N35" s="296">
        <v>-37</v>
      </c>
    </row>
    <row r="36" spans="1:16" ht="27" customHeight="1" x14ac:dyDescent="0.15">
      <c r="A36" s="248"/>
      <c r="B36" s="244"/>
      <c r="C36" s="244"/>
      <c r="D36" s="244"/>
      <c r="E36" s="244"/>
      <c r="F36" s="244"/>
      <c r="G36" s="1121" t="s">
        <v>491</v>
      </c>
      <c r="H36" s="1122"/>
      <c r="I36" s="1122"/>
      <c r="J36" s="1123"/>
      <c r="K36" s="294">
        <v>7184</v>
      </c>
      <c r="L36" s="294">
        <v>2155</v>
      </c>
      <c r="M36" s="295">
        <v>6079</v>
      </c>
      <c r="N36" s="296">
        <v>-64.599999999999994</v>
      </c>
    </row>
    <row r="37" spans="1:16" ht="13.5" customHeight="1" x14ac:dyDescent="0.15">
      <c r="A37" s="248"/>
      <c r="B37" s="244"/>
      <c r="C37" s="244"/>
      <c r="D37" s="244"/>
      <c r="E37" s="244"/>
      <c r="F37" s="244"/>
      <c r="G37" s="1121" t="s">
        <v>492</v>
      </c>
      <c r="H37" s="1122"/>
      <c r="I37" s="1122"/>
      <c r="J37" s="1123"/>
      <c r="K37" s="294">
        <v>13049</v>
      </c>
      <c r="L37" s="294">
        <v>3914</v>
      </c>
      <c r="M37" s="295">
        <v>2554</v>
      </c>
      <c r="N37" s="296">
        <v>53.2</v>
      </c>
    </row>
    <row r="38" spans="1:16" ht="27" customHeight="1" x14ac:dyDescent="0.15">
      <c r="A38" s="248"/>
      <c r="B38" s="244"/>
      <c r="C38" s="244"/>
      <c r="D38" s="244"/>
      <c r="E38" s="244"/>
      <c r="F38" s="244"/>
      <c r="G38" s="1124" t="s">
        <v>493</v>
      </c>
      <c r="H38" s="1125"/>
      <c r="I38" s="1125"/>
      <c r="J38" s="1126"/>
      <c r="K38" s="297">
        <v>8</v>
      </c>
      <c r="L38" s="297">
        <v>2</v>
      </c>
      <c r="M38" s="298">
        <v>44</v>
      </c>
      <c r="N38" s="299">
        <v>-95.5</v>
      </c>
      <c r="O38" s="293"/>
    </row>
    <row r="39" spans="1:16" x14ac:dyDescent="0.15">
      <c r="A39" s="248"/>
      <c r="B39" s="244"/>
      <c r="C39" s="244"/>
      <c r="D39" s="244"/>
      <c r="E39" s="244"/>
      <c r="F39" s="244"/>
      <c r="G39" s="1124" t="s">
        <v>494</v>
      </c>
      <c r="H39" s="1125"/>
      <c r="I39" s="1125"/>
      <c r="J39" s="1126"/>
      <c r="K39" s="300">
        <v>-18581</v>
      </c>
      <c r="L39" s="300">
        <v>-5573</v>
      </c>
      <c r="M39" s="301">
        <v>-7957</v>
      </c>
      <c r="N39" s="302">
        <v>-30</v>
      </c>
      <c r="O39" s="293"/>
    </row>
    <row r="40" spans="1:16" ht="27" customHeight="1" x14ac:dyDescent="0.15">
      <c r="A40" s="248"/>
      <c r="B40" s="244"/>
      <c r="C40" s="244"/>
      <c r="D40" s="244"/>
      <c r="E40" s="244"/>
      <c r="F40" s="244"/>
      <c r="G40" s="1121" t="s">
        <v>495</v>
      </c>
      <c r="H40" s="1122"/>
      <c r="I40" s="1122"/>
      <c r="J40" s="1123"/>
      <c r="K40" s="300">
        <v>-558221</v>
      </c>
      <c r="L40" s="300">
        <v>-167433</v>
      </c>
      <c r="M40" s="301">
        <v>-129245</v>
      </c>
      <c r="N40" s="302">
        <v>29.5</v>
      </c>
      <c r="O40" s="293"/>
    </row>
    <row r="41" spans="1:16" x14ac:dyDescent="0.15">
      <c r="A41" s="248"/>
      <c r="B41" s="244"/>
      <c r="C41" s="244"/>
      <c r="D41" s="244"/>
      <c r="E41" s="244"/>
      <c r="F41" s="244"/>
      <c r="G41" s="1127" t="s">
        <v>279</v>
      </c>
      <c r="H41" s="1128"/>
      <c r="I41" s="1128"/>
      <c r="J41" s="1129"/>
      <c r="K41" s="294">
        <v>178673</v>
      </c>
      <c r="L41" s="300">
        <v>53591</v>
      </c>
      <c r="M41" s="301">
        <v>45523</v>
      </c>
      <c r="N41" s="302">
        <v>17.7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361286</v>
      </c>
      <c r="J51" s="320">
        <v>105701</v>
      </c>
      <c r="K51" s="321">
        <v>-86.1</v>
      </c>
      <c r="L51" s="322">
        <v>334234</v>
      </c>
      <c r="M51" s="323">
        <v>27.2</v>
      </c>
      <c r="N51" s="324">
        <v>-113.3</v>
      </c>
    </row>
    <row r="52" spans="1:14" x14ac:dyDescent="0.15">
      <c r="A52" s="248"/>
      <c r="B52" s="244"/>
      <c r="C52" s="244"/>
      <c r="D52" s="244"/>
      <c r="E52" s="244"/>
      <c r="F52" s="244"/>
      <c r="G52" s="325"/>
      <c r="H52" s="326" t="s">
        <v>506</v>
      </c>
      <c r="I52" s="327">
        <v>262744</v>
      </c>
      <c r="J52" s="328">
        <v>76871</v>
      </c>
      <c r="K52" s="329">
        <v>-87.9</v>
      </c>
      <c r="L52" s="330">
        <v>135366</v>
      </c>
      <c r="M52" s="331">
        <v>-8.1999999999999993</v>
      </c>
      <c r="N52" s="332">
        <v>-79.7</v>
      </c>
    </row>
    <row r="53" spans="1:14" x14ac:dyDescent="0.15">
      <c r="A53" s="248"/>
      <c r="B53" s="244"/>
      <c r="C53" s="244"/>
      <c r="D53" s="244"/>
      <c r="E53" s="244"/>
      <c r="F53" s="244"/>
      <c r="G53" s="310" t="s">
        <v>507</v>
      </c>
      <c r="H53" s="311"/>
      <c r="I53" s="319">
        <v>589145</v>
      </c>
      <c r="J53" s="320">
        <v>174510</v>
      </c>
      <c r="K53" s="321">
        <v>65.099999999999994</v>
      </c>
      <c r="L53" s="322">
        <v>216155</v>
      </c>
      <c r="M53" s="323">
        <v>-35.299999999999997</v>
      </c>
      <c r="N53" s="324">
        <v>100.4</v>
      </c>
    </row>
    <row r="54" spans="1:14" x14ac:dyDescent="0.15">
      <c r="A54" s="248"/>
      <c r="B54" s="244"/>
      <c r="C54" s="244"/>
      <c r="D54" s="244"/>
      <c r="E54" s="244"/>
      <c r="F54" s="244"/>
      <c r="G54" s="325"/>
      <c r="H54" s="326" t="s">
        <v>506</v>
      </c>
      <c r="I54" s="327">
        <v>408483</v>
      </c>
      <c r="J54" s="328">
        <v>120996</v>
      </c>
      <c r="K54" s="329">
        <v>57.4</v>
      </c>
      <c r="L54" s="330">
        <v>108827</v>
      </c>
      <c r="M54" s="331">
        <v>-19.600000000000001</v>
      </c>
      <c r="N54" s="332">
        <v>77</v>
      </c>
    </row>
    <row r="55" spans="1:14" x14ac:dyDescent="0.15">
      <c r="A55" s="248"/>
      <c r="B55" s="244"/>
      <c r="C55" s="244"/>
      <c r="D55" s="244"/>
      <c r="E55" s="244"/>
      <c r="F55" s="244"/>
      <c r="G55" s="310" t="s">
        <v>508</v>
      </c>
      <c r="H55" s="311"/>
      <c r="I55" s="319">
        <v>746111</v>
      </c>
      <c r="J55" s="320">
        <v>219509</v>
      </c>
      <c r="K55" s="321">
        <v>25.8</v>
      </c>
      <c r="L55" s="322">
        <v>228305</v>
      </c>
      <c r="M55" s="323">
        <v>5.6</v>
      </c>
      <c r="N55" s="324">
        <v>20.2</v>
      </c>
    </row>
    <row r="56" spans="1:14" x14ac:dyDescent="0.15">
      <c r="A56" s="248"/>
      <c r="B56" s="244"/>
      <c r="C56" s="244"/>
      <c r="D56" s="244"/>
      <c r="E56" s="244"/>
      <c r="F56" s="244"/>
      <c r="G56" s="325"/>
      <c r="H56" s="326" t="s">
        <v>506</v>
      </c>
      <c r="I56" s="327">
        <v>333564</v>
      </c>
      <c r="J56" s="328">
        <v>98136</v>
      </c>
      <c r="K56" s="329">
        <v>-18.899999999999999</v>
      </c>
      <c r="L56" s="330">
        <v>86611</v>
      </c>
      <c r="M56" s="331">
        <v>-20.399999999999999</v>
      </c>
      <c r="N56" s="332">
        <v>1.5</v>
      </c>
    </row>
    <row r="57" spans="1:14" x14ac:dyDescent="0.15">
      <c r="A57" s="248"/>
      <c r="B57" s="244"/>
      <c r="C57" s="244"/>
      <c r="D57" s="244"/>
      <c r="E57" s="244"/>
      <c r="F57" s="244"/>
      <c r="G57" s="310" t="s">
        <v>509</v>
      </c>
      <c r="H57" s="311"/>
      <c r="I57" s="319">
        <v>862714</v>
      </c>
      <c r="J57" s="320">
        <v>256837</v>
      </c>
      <c r="K57" s="321">
        <v>17</v>
      </c>
      <c r="L57" s="322">
        <v>316331</v>
      </c>
      <c r="M57" s="323">
        <v>38.6</v>
      </c>
      <c r="N57" s="324">
        <v>-21.6</v>
      </c>
    </row>
    <row r="58" spans="1:14" x14ac:dyDescent="0.15">
      <c r="A58" s="248"/>
      <c r="B58" s="244"/>
      <c r="C58" s="244"/>
      <c r="D58" s="244"/>
      <c r="E58" s="244"/>
      <c r="F58" s="244"/>
      <c r="G58" s="325"/>
      <c r="H58" s="326" t="s">
        <v>506</v>
      </c>
      <c r="I58" s="327">
        <v>489156</v>
      </c>
      <c r="J58" s="328">
        <v>145625</v>
      </c>
      <c r="K58" s="329">
        <v>48.4</v>
      </c>
      <c r="L58" s="330">
        <v>106387</v>
      </c>
      <c r="M58" s="331">
        <v>22.8</v>
      </c>
      <c r="N58" s="332">
        <v>25.6</v>
      </c>
    </row>
    <row r="59" spans="1:14" x14ac:dyDescent="0.15">
      <c r="A59" s="248"/>
      <c r="B59" s="244"/>
      <c r="C59" s="244"/>
      <c r="D59" s="244"/>
      <c r="E59" s="244"/>
      <c r="F59" s="244"/>
      <c r="G59" s="310" t="s">
        <v>510</v>
      </c>
      <c r="H59" s="311"/>
      <c r="I59" s="319">
        <v>918430</v>
      </c>
      <c r="J59" s="320">
        <v>275474</v>
      </c>
      <c r="K59" s="321">
        <v>7.3</v>
      </c>
      <c r="L59" s="322">
        <v>333013</v>
      </c>
      <c r="M59" s="323">
        <v>5.3</v>
      </c>
      <c r="N59" s="324">
        <v>2</v>
      </c>
    </row>
    <row r="60" spans="1:14" x14ac:dyDescent="0.15">
      <c r="A60" s="248"/>
      <c r="B60" s="244"/>
      <c r="C60" s="244"/>
      <c r="D60" s="244"/>
      <c r="E60" s="244"/>
      <c r="F60" s="244"/>
      <c r="G60" s="325"/>
      <c r="H60" s="326" t="s">
        <v>506</v>
      </c>
      <c r="I60" s="333">
        <v>573137</v>
      </c>
      <c r="J60" s="328">
        <v>171907</v>
      </c>
      <c r="K60" s="329">
        <v>18</v>
      </c>
      <c r="L60" s="330">
        <v>126732</v>
      </c>
      <c r="M60" s="331">
        <v>19.100000000000001</v>
      </c>
      <c r="N60" s="332">
        <v>-1.1000000000000001</v>
      </c>
    </row>
    <row r="61" spans="1:14" x14ac:dyDescent="0.15">
      <c r="A61" s="248"/>
      <c r="B61" s="244"/>
      <c r="C61" s="244"/>
      <c r="D61" s="244"/>
      <c r="E61" s="244"/>
      <c r="F61" s="244"/>
      <c r="G61" s="310" t="s">
        <v>511</v>
      </c>
      <c r="H61" s="334"/>
      <c r="I61" s="335">
        <v>695537</v>
      </c>
      <c r="J61" s="336">
        <v>206406</v>
      </c>
      <c r="K61" s="337">
        <v>5.8</v>
      </c>
      <c r="L61" s="338">
        <v>285608</v>
      </c>
      <c r="M61" s="339">
        <v>8.3000000000000007</v>
      </c>
      <c r="N61" s="324">
        <v>-2.5</v>
      </c>
    </row>
    <row r="62" spans="1:14" x14ac:dyDescent="0.15">
      <c r="A62" s="248"/>
      <c r="B62" s="244"/>
      <c r="C62" s="244"/>
      <c r="D62" s="244"/>
      <c r="E62" s="244"/>
      <c r="F62" s="244"/>
      <c r="G62" s="325"/>
      <c r="H62" s="326" t="s">
        <v>506</v>
      </c>
      <c r="I62" s="327">
        <v>413417</v>
      </c>
      <c r="J62" s="328">
        <v>122707</v>
      </c>
      <c r="K62" s="329">
        <v>3.4</v>
      </c>
      <c r="L62" s="330">
        <v>112785</v>
      </c>
      <c r="M62" s="331">
        <v>-1.3</v>
      </c>
      <c r="N62" s="332">
        <v>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75" zoomScaleNormal="75"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47.02</v>
      </c>
      <c r="G47" s="12">
        <v>54.62</v>
      </c>
      <c r="H47" s="12">
        <v>58.25</v>
      </c>
      <c r="I47" s="12">
        <v>63.61</v>
      </c>
      <c r="J47" s="13">
        <v>62.67</v>
      </c>
    </row>
    <row r="48" spans="2:10" ht="57.75" customHeight="1" x14ac:dyDescent="0.15">
      <c r="B48" s="14"/>
      <c r="C48" s="1141" t="s">
        <v>4</v>
      </c>
      <c r="D48" s="1141"/>
      <c r="E48" s="1142"/>
      <c r="F48" s="15">
        <v>5.62</v>
      </c>
      <c r="G48" s="16">
        <v>4.83</v>
      </c>
      <c r="H48" s="16">
        <v>3.66</v>
      </c>
      <c r="I48" s="16">
        <v>2.73</v>
      </c>
      <c r="J48" s="17">
        <v>3.94</v>
      </c>
    </row>
    <row r="49" spans="2:10" ht="57.75" customHeight="1" thickBot="1" x14ac:dyDescent="0.2">
      <c r="B49" s="18"/>
      <c r="C49" s="1143" t="s">
        <v>5</v>
      </c>
      <c r="D49" s="1143"/>
      <c r="E49" s="1144"/>
      <c r="F49" s="19">
        <v>6.04</v>
      </c>
      <c r="G49" s="20">
        <v>5.32</v>
      </c>
      <c r="H49" s="20">
        <v>6.51</v>
      </c>
      <c r="I49" s="20">
        <v>5.14</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5.61</v>
      </c>
      <c r="G34" s="33">
        <v>4.83</v>
      </c>
      <c r="H34" s="33">
        <v>3.66</v>
      </c>
      <c r="I34" s="33">
        <v>2.72</v>
      </c>
      <c r="J34" s="34">
        <v>3.94</v>
      </c>
      <c r="K34" s="22"/>
      <c r="L34" s="22"/>
      <c r="M34" s="22"/>
      <c r="N34" s="22"/>
      <c r="O34" s="22"/>
      <c r="P34" s="22"/>
    </row>
    <row r="35" spans="1:16" ht="39" customHeight="1" x14ac:dyDescent="0.15">
      <c r="A35" s="22"/>
      <c r="B35" s="35"/>
      <c r="C35" s="1145" t="s">
        <v>520</v>
      </c>
      <c r="D35" s="1146"/>
      <c r="E35" s="1147"/>
      <c r="F35" s="36">
        <v>1.1599999999999999</v>
      </c>
      <c r="G35" s="37">
        <v>2.16</v>
      </c>
      <c r="H35" s="37">
        <v>0.13</v>
      </c>
      <c r="I35" s="37">
        <v>0.69</v>
      </c>
      <c r="J35" s="38">
        <v>0.39</v>
      </c>
      <c r="K35" s="22"/>
      <c r="L35" s="22"/>
      <c r="M35" s="22"/>
      <c r="N35" s="22"/>
      <c r="O35" s="22"/>
      <c r="P35" s="22"/>
    </row>
    <row r="36" spans="1:16" ht="39" customHeight="1" x14ac:dyDescent="0.15">
      <c r="A36" s="22"/>
      <c r="B36" s="35"/>
      <c r="C36" s="1145" t="s">
        <v>521</v>
      </c>
      <c r="D36" s="1146"/>
      <c r="E36" s="1147"/>
      <c r="F36" s="36">
        <v>0.19</v>
      </c>
      <c r="G36" s="37">
        <v>0.08</v>
      </c>
      <c r="H36" s="37">
        <v>0.01</v>
      </c>
      <c r="I36" s="37">
        <v>0</v>
      </c>
      <c r="J36" s="38">
        <v>0.13</v>
      </c>
      <c r="K36" s="22"/>
      <c r="L36" s="22"/>
      <c r="M36" s="22"/>
      <c r="N36" s="22"/>
      <c r="O36" s="22"/>
      <c r="P36" s="22"/>
    </row>
    <row r="37" spans="1:16" ht="39" customHeight="1" x14ac:dyDescent="0.15">
      <c r="A37" s="22"/>
      <c r="B37" s="35"/>
      <c r="C37" s="1145" t="s">
        <v>522</v>
      </c>
      <c r="D37" s="1146"/>
      <c r="E37" s="1147"/>
      <c r="F37" s="36">
        <v>0</v>
      </c>
      <c r="G37" s="37">
        <v>0</v>
      </c>
      <c r="H37" s="37">
        <v>0</v>
      </c>
      <c r="I37" s="37">
        <v>0</v>
      </c>
      <c r="J37" s="38">
        <v>0</v>
      </c>
      <c r="K37" s="22"/>
      <c r="L37" s="22"/>
      <c r="M37" s="22"/>
      <c r="N37" s="22"/>
      <c r="O37" s="22"/>
      <c r="P37" s="22"/>
    </row>
    <row r="38" spans="1:16" ht="39" customHeight="1" x14ac:dyDescent="0.15">
      <c r="A38" s="22"/>
      <c r="B38" s="35"/>
      <c r="C38" s="1145" t="s">
        <v>523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524</v>
      </c>
      <c r="D39" s="1146"/>
      <c r="E39" s="1147"/>
      <c r="F39" s="36">
        <v>0</v>
      </c>
      <c r="G39" s="37">
        <v>0.01</v>
      </c>
      <c r="H39" s="37">
        <v>0</v>
      </c>
      <c r="I39" s="37">
        <v>0.01</v>
      </c>
      <c r="J39" s="38">
        <v>0</v>
      </c>
      <c r="K39" s="22"/>
      <c r="L39" s="22"/>
      <c r="M39" s="22"/>
      <c r="N39" s="22"/>
      <c r="O39" s="22"/>
      <c r="P39" s="22"/>
    </row>
    <row r="40" spans="1:16" ht="39" customHeight="1" x14ac:dyDescent="0.15">
      <c r="A40" s="22"/>
      <c r="B40" s="35"/>
      <c r="C40" s="1145" t="s">
        <v>525</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528</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647</v>
      </c>
      <c r="L45" s="60">
        <v>604</v>
      </c>
      <c r="M45" s="60">
        <v>617</v>
      </c>
      <c r="N45" s="60">
        <v>664</v>
      </c>
      <c r="O45" s="61">
        <v>673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106</v>
      </c>
      <c r="L48" s="64">
        <v>84</v>
      </c>
      <c r="M48" s="64">
        <v>74</v>
      </c>
      <c r="N48" s="64">
        <v>75</v>
      </c>
      <c r="O48" s="65">
        <v>63</v>
      </c>
      <c r="P48" s="48"/>
      <c r="Q48" s="48"/>
      <c r="R48" s="48"/>
      <c r="S48" s="48"/>
      <c r="T48" s="48"/>
      <c r="U48" s="48"/>
    </row>
    <row r="49" spans="1:21" ht="30.75" customHeight="1" x14ac:dyDescent="0.15">
      <c r="A49" s="48"/>
      <c r="B49" s="1163"/>
      <c r="C49" s="1164"/>
      <c r="D49" s="62"/>
      <c r="E49" s="1155" t="s">
        <v>16</v>
      </c>
      <c r="F49" s="1155"/>
      <c r="G49" s="1155"/>
      <c r="H49" s="1155"/>
      <c r="I49" s="1155"/>
      <c r="J49" s="1156"/>
      <c r="K49" s="63">
        <v>7</v>
      </c>
      <c r="L49" s="64">
        <v>5</v>
      </c>
      <c r="M49" s="64">
        <v>5</v>
      </c>
      <c r="N49" s="64">
        <v>7</v>
      </c>
      <c r="O49" s="65">
        <v>7</v>
      </c>
      <c r="P49" s="48"/>
      <c r="Q49" s="48"/>
      <c r="R49" s="48"/>
      <c r="S49" s="48"/>
      <c r="T49" s="48"/>
      <c r="U49" s="48"/>
    </row>
    <row r="50" spans="1:21" ht="30.75" customHeight="1" x14ac:dyDescent="0.15">
      <c r="A50" s="48"/>
      <c r="B50" s="1163"/>
      <c r="C50" s="1164"/>
      <c r="D50" s="62"/>
      <c r="E50" s="1155" t="s">
        <v>17</v>
      </c>
      <c r="F50" s="1155"/>
      <c r="G50" s="1155"/>
      <c r="H50" s="1155"/>
      <c r="I50" s="1155"/>
      <c r="J50" s="1156"/>
      <c r="K50" s="63">
        <v>5</v>
      </c>
      <c r="L50" s="64">
        <v>21</v>
      </c>
      <c r="M50" s="64">
        <v>42</v>
      </c>
      <c r="N50" s="64">
        <v>26</v>
      </c>
      <c r="O50" s="65">
        <v>13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474</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581</v>
      </c>
      <c r="L52" s="64">
        <v>555</v>
      </c>
      <c r="M52" s="64">
        <v>562</v>
      </c>
      <c r="N52" s="64">
        <v>602</v>
      </c>
      <c r="O52" s="65">
        <v>578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184</v>
      </c>
      <c r="L53" s="69">
        <v>159</v>
      </c>
      <c r="M53" s="69">
        <v>176</v>
      </c>
      <c r="N53" s="69">
        <v>170</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2016-04-13T04:12:29Z</cp:lastPrinted>
  <dcterms:created xsi:type="dcterms:W3CDTF">2016-02-15T00:29:32Z</dcterms:created>
  <dcterms:modified xsi:type="dcterms:W3CDTF">2017-01-06T05:59:57Z</dcterms:modified>
  <cp:category/>
</cp:coreProperties>
</file>