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KMewML8lgzPQnVMx4OVy41xTce9GurWeo/t9vmP9vgy9hbWLzOl6sYzVUpLQXbWmU7c4fH476D1YZJoH64UPQ==" workbookSaltValue="isqCLJxmYtEzeGEkAarNn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<sst xmlns="http://schemas.openxmlformats.org/spreadsheetml/2006/main" xmlns:r="http://schemas.openxmlformats.org/officeDocument/2006/relationships" count="114" uniqueCount="114">
  <si>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</si>
  <si>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</si>
  <si>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</si>
  <si>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</si>
  <si>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</si>
  <si>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</si>
  <si>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</si>
  <si>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</si>
  <si>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</si>
  <si>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</si>
  <si>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</si>
  <si>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</si>
  <si>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</si>
  <si>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</si>
  <si>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</si>
  <si>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</si>
  <si>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</si>
  <si>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</si>
  <si>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</si>
  <si>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</si>
  <si>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</si>
  <si>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</si>
  <si>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</si>
  <si>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</si>
  <si>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</si>
  <si>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</si>
  <si>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</si>
  <si>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</si>
  <si>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</si>
  <si>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</si>
  <si>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</si>
  <si>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</si>
  <si>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</si>
  <si>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</si>
  <si>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</si>
  <si>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</si>
  <si>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</si>
  <si>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</si>
  <si>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</si>
  <si>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</si>
  <si>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</si>
  <si>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</si>
  <si>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</si>
  <si>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</si>
  <si>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</si>
  <si>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</si>
  <si>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</si>
  <si>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</si>
  <si>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</si>
  <si>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</si>
  <si>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</si>
  <si>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</si>
  <si>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</si>
  <si>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</si>
  <si>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</si>
  <si>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</si>
  <si>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</si>
  <si>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</si>
  <si>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</si>
  <si>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</si>
  <si>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</si>
  <si>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</si>
  <si>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</si>
  <si>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</si>
  <si>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</si>
  <si>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</si>
  <si>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</si>
  <si>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</si>
  <si>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</si>
  <si>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</si>
  <si>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</si>
  <si>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</si>
  <si>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</si>
  <si>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</si>
  <si>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</si>
  <si>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</si>
  <si>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</si>
  <si>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</si>
  <si>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</si>
  <si>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</si>
  <si>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</si>
  <si>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</si>
  <si>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</si>
  <si>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</si>
  <si>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</si>
  <si>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</si>
  <si>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</si>
  <si>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</si>
  <si>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</si>
  <si>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</si>
  <si>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</si>
  <si>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</si>
  <si>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</si>
  <si>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</si>
  <si>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</si>
  <si>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</si>
  <si>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更別村</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</si>
  <si>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</si>
  <si>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</si>
  <si>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</si>
  <si>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</si>
  <si>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</si>
  <si>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</si>
  <si>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</si>
  <si>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</si>
  <si>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</si>
  <si>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</si>
  <si>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</si>
  <si>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</si>
  <si>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</si>
  <si>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</si>
  <si>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①R3の経常収支比率が増加した要因については、長期前受金戻入額が一時的に増加したためで、例年通り算出するとR3は75.19％となる。R5は80.71％で前年比3.97ポイントのプラスなっています。以降は80％前後で推移していくと見込まれるが、今後更新投資に充当する財源の確保が重要になることから、中長期的な目線で使用料の改定等も考えていく必要があります。
②R3は長期前受金戻入額の増により純利益が増え、欠損金が減少している状態。今後も上昇していく見込みであり、資産の償却分についての財源確保が大きな課題となっている。
③100％を超えているため、流動性の確保は問題ないと判断できる。流動資産（現金預金）についても微増ではあるが増加していく見込み。
④事業規模が小さく、供用開始から20年程度しか経過していないことから起債借入による更新工事も少ないため、類似団体平均を大きく下回っているが、資産の償却費用（将来的な更新費用）についての財源確保が課題である。
⑤経費回収率は100％を下回っており、類似団体平均よりも低い数値のため、料金だけでは収入不足となっている状況。
前年比増となってはいるが、維持管理費の増加などもあり下水道料金の値上げについても検討していく必要がある。
⑥汚水処理原価についても平均より高い数値となっている。水洗化率も98％を超えており有収水量（処理水量）の増加も厳しい状態であり、維持管理費の減が課題である。
⑦⑧施設利用率については、類似団体平均値より高いことから適切な施設規模といえる。水洗化率についても類似団体平均を上回っており、下水道未接続による料金収入減少の影響は小さい。
</t>
  </si>
  <si>
    <t>減価償却率は類似団体平均を上回っており、施設・設備の老朽化が進んでいることを示しています。
管路については、法定耐用年数を超えるものは現時点ではありません。よって、改善率も0％となっております。</t>
  </si>
  <si>
    <t>今後、管渠の維持修繕・更新も行っていくため、
資産の償却費用（将来的な更新費用）についての財源確保が課題である。
その為には維持管理費の減少や下水道料金の値上げが必要となり、
ストックマネジメントを基に中長期的な視野で資産管理と適正な下水道料金の在り方について検討していきます。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</si>
</sst>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53.88</c:v>
                </c:pt>
                <c:pt idx="1">
                  <c:v>54.35</c:v>
                </c:pt>
                <c:pt idx="2">
                  <c:v>56.24</c:v>
                </c:pt>
                <c:pt idx="3">
                  <c:v>55.88</c:v>
                </c:pt>
                <c:pt idx="4">
                  <c:v>55.65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98.1</c:v>
                </c:pt>
                <c:pt idx="1">
                  <c:v>98.13</c:v>
                </c:pt>
                <c:pt idx="2">
                  <c:v>98.7</c:v>
                </c:pt>
                <c:pt idx="3">
                  <c:v>98.64</c:v>
                </c:pt>
                <c:pt idx="4">
                  <c:v>98.73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73.569999999999993</c:v>
                </c:pt>
                <c:pt idx="1">
                  <c:v>73.319999999999993</c:v>
                </c:pt>
                <c:pt idx="2">
                  <c:v>157.80000000000001</c:v>
                </c:pt>
                <c:pt idx="3">
                  <c:v>76.739999999999995</c:v>
                </c:pt>
                <c:pt idx="4">
                  <c:v>80.709999999999994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102.73</c:v>
                </c:pt>
                <c:pt idx="1">
                  <c:v>105.78</c:v>
                </c:pt>
                <c:pt idx="2">
                  <c:v>106.09</c:v>
                </c:pt>
                <c:pt idx="3">
                  <c:v>106.44</c:v>
                </c:pt>
                <c:pt idx="4">
                  <c:v>107.11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42.22</c:v>
                </c:pt>
                <c:pt idx="1">
                  <c:v>44.02</c:v>
                </c:pt>
                <c:pt idx="2">
                  <c:v>46.17</c:v>
                </c:pt>
                <c:pt idx="3">
                  <c:v>45.55</c:v>
                </c:pt>
                <c:pt idx="4">
                  <c:v>47.3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21.36</c:v>
                </c:pt>
                <c:pt idx="2">
                  <c:v>22.79</c:v>
                </c:pt>
                <c:pt idx="3">
                  <c:v>24.8</c:v>
                </c:pt>
                <c:pt idx="4">
                  <c:v>26.77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8.6199999999999992</c:v>
                </c:pt>
                <c:pt idx="1">
                  <c:v>1.e-002</c:v>
                </c:pt>
                <c:pt idx="2">
                  <c:v>1.e-002</c:v>
                </c:pt>
                <c:pt idx="3">
                  <c:v>2.e-002</c:v>
                </c:pt>
                <c:pt idx="4">
                  <c:v>7.0000000000000007e-002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288.10000000000002</c:v>
                </c:pt>
                <c:pt idx="1">
                  <c:v>393.84</c:v>
                </c:pt>
                <c:pt idx="2">
                  <c:v>93.29</c:v>
                </c:pt>
                <c:pt idx="3">
                  <c:v>189.26</c:v>
                </c:pt>
                <c:pt idx="4">
                  <c:v>283.72000000000003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94.97</c:v>
                </c:pt>
                <c:pt idx="1">
                  <c:v>63.96</c:v>
                </c:pt>
                <c:pt idx="2">
                  <c:v>69.42</c:v>
                </c:pt>
                <c:pt idx="3">
                  <c:v>72.86</c:v>
                </c:pt>
                <c:pt idx="4">
                  <c:v>69.540000000000006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170.27</c:v>
                </c:pt>
                <c:pt idx="1">
                  <c:v>180.58</c:v>
                </c:pt>
                <c:pt idx="2">
                  <c:v>158.53</c:v>
                </c:pt>
                <c:pt idx="3">
                  <c:v>213.47</c:v>
                </c:pt>
                <c:pt idx="4">
                  <c:v>229.73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47.72</c:v>
                </c:pt>
                <c:pt idx="1">
                  <c:v>44.24</c:v>
                </c:pt>
                <c:pt idx="2">
                  <c:v>43.07</c:v>
                </c:pt>
                <c:pt idx="3">
                  <c:v>45.42</c:v>
                </c:pt>
                <c:pt idx="4">
                  <c:v>50.63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162.69999999999999</c:v>
                </c:pt>
                <c:pt idx="1">
                  <c:v>183.73</c:v>
                </c:pt>
                <c:pt idx="2">
                  <c:v>139.24</c:v>
                </c:pt>
                <c:pt idx="3">
                  <c:v>202.89</c:v>
                </c:pt>
                <c:pt idx="4">
                  <c:v>189.98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65.099999999999994</c:v>
                </c:pt>
                <c:pt idx="1">
                  <c:v>59.89</c:v>
                </c:pt>
                <c:pt idx="2">
                  <c:v>52.48</c:v>
                </c:pt>
                <c:pt idx="3">
                  <c:v>46.52</c:v>
                </c:pt>
                <c:pt idx="4">
                  <c:v>53.52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260.77</c:v>
                </c:pt>
                <c:pt idx="1">
                  <c:v>286.62</c:v>
                </c:pt>
                <c:pt idx="2">
                  <c:v>327.20999999999998</c:v>
                </c:pt>
                <c:pt idx="3">
                  <c:v>369.79</c:v>
                </c:pt>
                <c:pt idx="4">
                  <c:v>322.95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更別村</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3129</v>
      </c>
      <c r="AM8" s="21"/>
      <c r="AN8" s="21"/>
      <c r="AO8" s="21"/>
      <c r="AP8" s="21"/>
      <c r="AQ8" s="21"/>
      <c r="AR8" s="21"/>
      <c r="AS8" s="21"/>
      <c r="AT8" s="7">
        <f>データ!T6</f>
        <v>176.9</v>
      </c>
      <c r="AU8" s="7"/>
      <c r="AV8" s="7"/>
      <c r="AW8" s="7"/>
      <c r="AX8" s="7"/>
      <c r="AY8" s="7"/>
      <c r="AZ8" s="7"/>
      <c r="BA8" s="7"/>
      <c r="BB8" s="7">
        <f>データ!U6</f>
        <v>17.690000000000001</v>
      </c>
      <c r="BC8" s="7"/>
      <c r="BD8" s="7"/>
      <c r="BE8" s="7"/>
      <c r="BF8" s="7"/>
      <c r="BG8" s="7"/>
      <c r="BH8" s="7"/>
      <c r="BI8" s="7"/>
      <c r="BJ8" s="3"/>
      <c r="BK8" s="3"/>
      <c r="BL8" s="27" t="s">
        <v>16</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86.26</v>
      </c>
      <c r="J10" s="7"/>
      <c r="K10" s="7"/>
      <c r="L10" s="7"/>
      <c r="M10" s="7"/>
      <c r="N10" s="7"/>
      <c r="O10" s="7"/>
      <c r="P10" s="7">
        <f>データ!P6</f>
        <v>55.92</v>
      </c>
      <c r="Q10" s="7"/>
      <c r="R10" s="7"/>
      <c r="S10" s="7"/>
      <c r="T10" s="7"/>
      <c r="U10" s="7"/>
      <c r="V10" s="7"/>
      <c r="W10" s="7">
        <f>データ!Q6</f>
        <v>100</v>
      </c>
      <c r="X10" s="7"/>
      <c r="Y10" s="7"/>
      <c r="Z10" s="7"/>
      <c r="AA10" s="7"/>
      <c r="AB10" s="7"/>
      <c r="AC10" s="7"/>
      <c r="AD10" s="21">
        <f>データ!R6</f>
        <v>3680</v>
      </c>
      <c r="AE10" s="21"/>
      <c r="AF10" s="21"/>
      <c r="AG10" s="21"/>
      <c r="AH10" s="21"/>
      <c r="AI10" s="21"/>
      <c r="AJ10" s="21"/>
      <c r="AK10" s="2"/>
      <c r="AL10" s="21">
        <f>データ!V6</f>
        <v>1738</v>
      </c>
      <c r="AM10" s="21"/>
      <c r="AN10" s="21"/>
      <c r="AO10" s="21"/>
      <c r="AP10" s="21"/>
      <c r="AQ10" s="21"/>
      <c r="AR10" s="21"/>
      <c r="AS10" s="21"/>
      <c r="AT10" s="7">
        <f>データ!W6</f>
        <v>1.25</v>
      </c>
      <c r="AU10" s="7"/>
      <c r="AV10" s="7"/>
      <c r="AW10" s="7"/>
      <c r="AX10" s="7"/>
      <c r="AY10" s="7"/>
      <c r="AZ10" s="7"/>
      <c r="BA10" s="7"/>
      <c r="BB10" s="7">
        <f>データ!X6</f>
        <v>1390.4</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34</v>
      </c>
      <c r="N84" s="12" t="s">
        <v>51</v>
      </c>
      <c r="O84" s="12" t="s">
        <v>53</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i3qPh1kY6vXBPd5dxLC1DhQBjiQ6EufMNPsIhxnfzyFjRq40wZFkPMogdXvZ/HvmfoKvMjk801FTn/bbX24Erg==" saltValue="DiYyV6WVfZQB+1Qb+HfMb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2</v>
      </c>
      <c r="C3" s="64" t="s">
        <v>57</v>
      </c>
      <c r="D3" s="64" t="s">
        <v>58</v>
      </c>
      <c r="E3" s="64" t="s">
        <v>7</v>
      </c>
      <c r="F3" s="64" t="s">
        <v>6</v>
      </c>
      <c r="G3" s="64" t="s">
        <v>26</v>
      </c>
      <c r="H3" s="70" t="s">
        <v>59</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50</v>
      </c>
      <c r="Z4" s="82"/>
      <c r="AA4" s="82"/>
      <c r="AB4" s="82"/>
      <c r="AC4" s="82"/>
      <c r="AD4" s="82"/>
      <c r="AE4" s="82"/>
      <c r="AF4" s="82"/>
      <c r="AG4" s="82"/>
      <c r="AH4" s="82"/>
      <c r="AI4" s="82"/>
      <c r="AJ4" s="82" t="s">
        <v>44</v>
      </c>
      <c r="AK4" s="82"/>
      <c r="AL4" s="82"/>
      <c r="AM4" s="82"/>
      <c r="AN4" s="82"/>
      <c r="AO4" s="82"/>
      <c r="AP4" s="82"/>
      <c r="AQ4" s="82"/>
      <c r="AR4" s="82"/>
      <c r="AS4" s="82"/>
      <c r="AT4" s="82"/>
      <c r="AU4" s="82" t="s">
        <v>29</v>
      </c>
      <c r="AV4" s="82"/>
      <c r="AW4" s="82"/>
      <c r="AX4" s="82"/>
      <c r="AY4" s="82"/>
      <c r="AZ4" s="82"/>
      <c r="BA4" s="82"/>
      <c r="BB4" s="82"/>
      <c r="BC4" s="82"/>
      <c r="BD4" s="82"/>
      <c r="BE4" s="82"/>
      <c r="BF4" s="82" t="s">
        <v>62</v>
      </c>
      <c r="BG4" s="82"/>
      <c r="BH4" s="82"/>
      <c r="BI4" s="82"/>
      <c r="BJ4" s="82"/>
      <c r="BK4" s="82"/>
      <c r="BL4" s="82"/>
      <c r="BM4" s="82"/>
      <c r="BN4" s="82"/>
      <c r="BO4" s="82"/>
      <c r="BP4" s="82"/>
      <c r="BQ4" s="82" t="s">
        <v>0</v>
      </c>
      <c r="BR4" s="82"/>
      <c r="BS4" s="82"/>
      <c r="BT4" s="82"/>
      <c r="BU4" s="82"/>
      <c r="BV4" s="82"/>
      <c r="BW4" s="82"/>
      <c r="BX4" s="82"/>
      <c r="BY4" s="82"/>
      <c r="BZ4" s="82"/>
      <c r="CA4" s="82"/>
      <c r="CB4" s="82" t="s">
        <v>61</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8">
      <c r="A5" s="62" t="s">
        <v>69</v>
      </c>
      <c r="B5" s="66"/>
      <c r="C5" s="66"/>
      <c r="D5" s="66"/>
      <c r="E5" s="66"/>
      <c r="F5" s="66"/>
      <c r="G5" s="66"/>
      <c r="H5" s="72" t="s">
        <v>56</v>
      </c>
      <c r="I5" s="72" t="s">
        <v>70</v>
      </c>
      <c r="J5" s="72" t="s">
        <v>71</v>
      </c>
      <c r="K5" s="72" t="s">
        <v>72</v>
      </c>
      <c r="L5" s="72" t="s">
        <v>73</v>
      </c>
      <c r="M5" s="72" t="s">
        <v>8</v>
      </c>
      <c r="N5" s="72" t="s">
        <v>74</v>
      </c>
      <c r="O5" s="72" t="s">
        <v>75</v>
      </c>
      <c r="P5" s="72" t="s">
        <v>76</v>
      </c>
      <c r="Q5" s="72" t="s">
        <v>77</v>
      </c>
      <c r="R5" s="72" t="s">
        <v>78</v>
      </c>
      <c r="S5" s="72" t="s">
        <v>79</v>
      </c>
      <c r="T5" s="72" t="s">
        <v>80</v>
      </c>
      <c r="U5" s="72" t="s">
        <v>63</v>
      </c>
      <c r="V5" s="72" t="s">
        <v>81</v>
      </c>
      <c r="W5" s="72" t="s">
        <v>82</v>
      </c>
      <c r="X5" s="72" t="s">
        <v>83</v>
      </c>
      <c r="Y5" s="72" t="s">
        <v>84</v>
      </c>
      <c r="Z5" s="72" t="s">
        <v>85</v>
      </c>
      <c r="AA5" s="72" t="s">
        <v>86</v>
      </c>
      <c r="AB5" s="72" t="s">
        <v>87</v>
      </c>
      <c r="AC5" s="72" t="s">
        <v>88</v>
      </c>
      <c r="AD5" s="72" t="s">
        <v>90</v>
      </c>
      <c r="AE5" s="72" t="s">
        <v>91</v>
      </c>
      <c r="AF5" s="72" t="s">
        <v>92</v>
      </c>
      <c r="AG5" s="72" t="s">
        <v>93</v>
      </c>
      <c r="AH5" s="72" t="s">
        <v>94</v>
      </c>
      <c r="AI5" s="72" t="s">
        <v>43</v>
      </c>
      <c r="AJ5" s="72" t="s">
        <v>84</v>
      </c>
      <c r="AK5" s="72" t="s">
        <v>85</v>
      </c>
      <c r="AL5" s="72" t="s">
        <v>86</v>
      </c>
      <c r="AM5" s="72" t="s">
        <v>87</v>
      </c>
      <c r="AN5" s="72" t="s">
        <v>88</v>
      </c>
      <c r="AO5" s="72" t="s">
        <v>90</v>
      </c>
      <c r="AP5" s="72" t="s">
        <v>91</v>
      </c>
      <c r="AQ5" s="72" t="s">
        <v>92</v>
      </c>
      <c r="AR5" s="72" t="s">
        <v>93</v>
      </c>
      <c r="AS5" s="72" t="s">
        <v>94</v>
      </c>
      <c r="AT5" s="72" t="s">
        <v>89</v>
      </c>
      <c r="AU5" s="72" t="s">
        <v>84</v>
      </c>
      <c r="AV5" s="72" t="s">
        <v>85</v>
      </c>
      <c r="AW5" s="72" t="s">
        <v>86</v>
      </c>
      <c r="AX5" s="72" t="s">
        <v>87</v>
      </c>
      <c r="AY5" s="72" t="s">
        <v>88</v>
      </c>
      <c r="AZ5" s="72" t="s">
        <v>90</v>
      </c>
      <c r="BA5" s="72" t="s">
        <v>91</v>
      </c>
      <c r="BB5" s="72" t="s">
        <v>92</v>
      </c>
      <c r="BC5" s="72" t="s">
        <v>93</v>
      </c>
      <c r="BD5" s="72" t="s">
        <v>94</v>
      </c>
      <c r="BE5" s="72" t="s">
        <v>89</v>
      </c>
      <c r="BF5" s="72" t="s">
        <v>84</v>
      </c>
      <c r="BG5" s="72" t="s">
        <v>85</v>
      </c>
      <c r="BH5" s="72" t="s">
        <v>86</v>
      </c>
      <c r="BI5" s="72" t="s">
        <v>87</v>
      </c>
      <c r="BJ5" s="72" t="s">
        <v>88</v>
      </c>
      <c r="BK5" s="72" t="s">
        <v>90</v>
      </c>
      <c r="BL5" s="72" t="s">
        <v>91</v>
      </c>
      <c r="BM5" s="72" t="s">
        <v>92</v>
      </c>
      <c r="BN5" s="72" t="s">
        <v>93</v>
      </c>
      <c r="BO5" s="72" t="s">
        <v>94</v>
      </c>
      <c r="BP5" s="72" t="s">
        <v>89</v>
      </c>
      <c r="BQ5" s="72" t="s">
        <v>84</v>
      </c>
      <c r="BR5" s="72" t="s">
        <v>85</v>
      </c>
      <c r="BS5" s="72" t="s">
        <v>86</v>
      </c>
      <c r="BT5" s="72" t="s">
        <v>87</v>
      </c>
      <c r="BU5" s="72" t="s">
        <v>88</v>
      </c>
      <c r="BV5" s="72" t="s">
        <v>90</v>
      </c>
      <c r="BW5" s="72" t="s">
        <v>91</v>
      </c>
      <c r="BX5" s="72" t="s">
        <v>92</v>
      </c>
      <c r="BY5" s="72" t="s">
        <v>93</v>
      </c>
      <c r="BZ5" s="72" t="s">
        <v>94</v>
      </c>
      <c r="CA5" s="72" t="s">
        <v>89</v>
      </c>
      <c r="CB5" s="72" t="s">
        <v>84</v>
      </c>
      <c r="CC5" s="72" t="s">
        <v>85</v>
      </c>
      <c r="CD5" s="72" t="s">
        <v>86</v>
      </c>
      <c r="CE5" s="72" t="s">
        <v>87</v>
      </c>
      <c r="CF5" s="72" t="s">
        <v>88</v>
      </c>
      <c r="CG5" s="72" t="s">
        <v>90</v>
      </c>
      <c r="CH5" s="72" t="s">
        <v>91</v>
      </c>
      <c r="CI5" s="72" t="s">
        <v>92</v>
      </c>
      <c r="CJ5" s="72" t="s">
        <v>93</v>
      </c>
      <c r="CK5" s="72" t="s">
        <v>94</v>
      </c>
      <c r="CL5" s="72" t="s">
        <v>89</v>
      </c>
      <c r="CM5" s="72" t="s">
        <v>84</v>
      </c>
      <c r="CN5" s="72" t="s">
        <v>85</v>
      </c>
      <c r="CO5" s="72" t="s">
        <v>86</v>
      </c>
      <c r="CP5" s="72" t="s">
        <v>87</v>
      </c>
      <c r="CQ5" s="72" t="s">
        <v>88</v>
      </c>
      <c r="CR5" s="72" t="s">
        <v>90</v>
      </c>
      <c r="CS5" s="72" t="s">
        <v>91</v>
      </c>
      <c r="CT5" s="72" t="s">
        <v>92</v>
      </c>
      <c r="CU5" s="72" t="s">
        <v>93</v>
      </c>
      <c r="CV5" s="72" t="s">
        <v>94</v>
      </c>
      <c r="CW5" s="72" t="s">
        <v>89</v>
      </c>
      <c r="CX5" s="72" t="s">
        <v>84</v>
      </c>
      <c r="CY5" s="72" t="s">
        <v>85</v>
      </c>
      <c r="CZ5" s="72" t="s">
        <v>86</v>
      </c>
      <c r="DA5" s="72" t="s">
        <v>87</v>
      </c>
      <c r="DB5" s="72" t="s">
        <v>88</v>
      </c>
      <c r="DC5" s="72" t="s">
        <v>90</v>
      </c>
      <c r="DD5" s="72" t="s">
        <v>91</v>
      </c>
      <c r="DE5" s="72" t="s">
        <v>92</v>
      </c>
      <c r="DF5" s="72" t="s">
        <v>93</v>
      </c>
      <c r="DG5" s="72" t="s">
        <v>94</v>
      </c>
      <c r="DH5" s="72" t="s">
        <v>89</v>
      </c>
      <c r="DI5" s="72" t="s">
        <v>84</v>
      </c>
      <c r="DJ5" s="72" t="s">
        <v>85</v>
      </c>
      <c r="DK5" s="72" t="s">
        <v>86</v>
      </c>
      <c r="DL5" s="72" t="s">
        <v>87</v>
      </c>
      <c r="DM5" s="72" t="s">
        <v>88</v>
      </c>
      <c r="DN5" s="72" t="s">
        <v>90</v>
      </c>
      <c r="DO5" s="72" t="s">
        <v>91</v>
      </c>
      <c r="DP5" s="72" t="s">
        <v>92</v>
      </c>
      <c r="DQ5" s="72" t="s">
        <v>93</v>
      </c>
      <c r="DR5" s="72" t="s">
        <v>94</v>
      </c>
      <c r="DS5" s="72" t="s">
        <v>89</v>
      </c>
      <c r="DT5" s="72" t="s">
        <v>84</v>
      </c>
      <c r="DU5" s="72" t="s">
        <v>85</v>
      </c>
      <c r="DV5" s="72" t="s">
        <v>86</v>
      </c>
      <c r="DW5" s="72" t="s">
        <v>87</v>
      </c>
      <c r="DX5" s="72" t="s">
        <v>88</v>
      </c>
      <c r="DY5" s="72" t="s">
        <v>90</v>
      </c>
      <c r="DZ5" s="72" t="s">
        <v>91</v>
      </c>
      <c r="EA5" s="72" t="s">
        <v>92</v>
      </c>
      <c r="EB5" s="72" t="s">
        <v>93</v>
      </c>
      <c r="EC5" s="72" t="s">
        <v>94</v>
      </c>
      <c r="ED5" s="72" t="s">
        <v>89</v>
      </c>
      <c r="EE5" s="72" t="s">
        <v>84</v>
      </c>
      <c r="EF5" s="72" t="s">
        <v>85</v>
      </c>
      <c r="EG5" s="72" t="s">
        <v>86</v>
      </c>
      <c r="EH5" s="72" t="s">
        <v>87</v>
      </c>
      <c r="EI5" s="72" t="s">
        <v>88</v>
      </c>
      <c r="EJ5" s="72" t="s">
        <v>90</v>
      </c>
      <c r="EK5" s="72" t="s">
        <v>91</v>
      </c>
      <c r="EL5" s="72" t="s">
        <v>92</v>
      </c>
      <c r="EM5" s="72" t="s">
        <v>93</v>
      </c>
      <c r="EN5" s="72" t="s">
        <v>94</v>
      </c>
      <c r="EO5" s="72" t="s">
        <v>89</v>
      </c>
    </row>
    <row r="6" spans="1:148" s="61" customFormat="1">
      <c r="A6" s="62" t="s">
        <v>95</v>
      </c>
      <c r="B6" s="67">
        <f t="shared" ref="B6:X6" si="1">B7</f>
        <v>2023</v>
      </c>
      <c r="C6" s="67">
        <f t="shared" si="1"/>
        <v>16390</v>
      </c>
      <c r="D6" s="67">
        <f t="shared" si="1"/>
        <v>46</v>
      </c>
      <c r="E6" s="67">
        <f t="shared" si="1"/>
        <v>17</v>
      </c>
      <c r="F6" s="67">
        <f t="shared" si="1"/>
        <v>4</v>
      </c>
      <c r="G6" s="67">
        <f t="shared" si="1"/>
        <v>0</v>
      </c>
      <c r="H6" s="67" t="str">
        <f t="shared" si="1"/>
        <v>北海道　更別村</v>
      </c>
      <c r="I6" s="67" t="str">
        <f t="shared" si="1"/>
        <v>法適用</v>
      </c>
      <c r="J6" s="67" t="str">
        <f t="shared" si="1"/>
        <v>下水道事業</v>
      </c>
      <c r="K6" s="67" t="str">
        <f t="shared" si="1"/>
        <v>特定環境保全公共下水道</v>
      </c>
      <c r="L6" s="67" t="str">
        <f t="shared" si="1"/>
        <v>D2</v>
      </c>
      <c r="M6" s="67" t="str">
        <f t="shared" si="1"/>
        <v>非設置</v>
      </c>
      <c r="N6" s="75" t="str">
        <f t="shared" si="1"/>
        <v>-</v>
      </c>
      <c r="O6" s="75">
        <f t="shared" si="1"/>
        <v>86.26</v>
      </c>
      <c r="P6" s="75">
        <f t="shared" si="1"/>
        <v>55.92</v>
      </c>
      <c r="Q6" s="75">
        <f t="shared" si="1"/>
        <v>100</v>
      </c>
      <c r="R6" s="75">
        <f t="shared" si="1"/>
        <v>3680</v>
      </c>
      <c r="S6" s="75">
        <f t="shared" si="1"/>
        <v>3129</v>
      </c>
      <c r="T6" s="75">
        <f t="shared" si="1"/>
        <v>176.9</v>
      </c>
      <c r="U6" s="75">
        <f t="shared" si="1"/>
        <v>17.690000000000001</v>
      </c>
      <c r="V6" s="75">
        <f t="shared" si="1"/>
        <v>1738</v>
      </c>
      <c r="W6" s="75">
        <f t="shared" si="1"/>
        <v>1.25</v>
      </c>
      <c r="X6" s="75">
        <f t="shared" si="1"/>
        <v>1390.4</v>
      </c>
      <c r="Y6" s="83">
        <f t="shared" ref="Y6:AH6" si="2">IF(Y7="",NA(),Y7)</f>
        <v>73.569999999999993</v>
      </c>
      <c r="Z6" s="83">
        <f t="shared" si="2"/>
        <v>73.319999999999993</v>
      </c>
      <c r="AA6" s="83">
        <f t="shared" si="2"/>
        <v>157.80000000000001</v>
      </c>
      <c r="AB6" s="83">
        <f t="shared" si="2"/>
        <v>76.739999999999995</v>
      </c>
      <c r="AC6" s="83">
        <f t="shared" si="2"/>
        <v>80.709999999999994</v>
      </c>
      <c r="AD6" s="83">
        <f t="shared" si="2"/>
        <v>102.73</v>
      </c>
      <c r="AE6" s="83">
        <f t="shared" si="2"/>
        <v>105.78</v>
      </c>
      <c r="AF6" s="83">
        <f t="shared" si="2"/>
        <v>106.09</v>
      </c>
      <c r="AG6" s="83">
        <f t="shared" si="2"/>
        <v>106.44</v>
      </c>
      <c r="AH6" s="83">
        <f t="shared" si="2"/>
        <v>107.11</v>
      </c>
      <c r="AI6" s="75" t="str">
        <f>IF(AI7="","",IF(AI7="-","【-】","【"&amp;SUBSTITUTE(TEXT(AI7,"#,##0.00"),"-","△")&amp;"】"))</f>
        <v>【105.09】</v>
      </c>
      <c r="AJ6" s="83">
        <f t="shared" ref="AJ6:AS6" si="3">IF(AJ7="",NA(),AJ7)</f>
        <v>288.10000000000002</v>
      </c>
      <c r="AK6" s="83">
        <f t="shared" si="3"/>
        <v>393.84</v>
      </c>
      <c r="AL6" s="83">
        <f t="shared" si="3"/>
        <v>93.29</v>
      </c>
      <c r="AM6" s="83">
        <f t="shared" si="3"/>
        <v>189.26</v>
      </c>
      <c r="AN6" s="83">
        <f t="shared" si="3"/>
        <v>283.72000000000003</v>
      </c>
      <c r="AO6" s="83">
        <f t="shared" si="3"/>
        <v>94.97</v>
      </c>
      <c r="AP6" s="83">
        <f t="shared" si="3"/>
        <v>63.96</v>
      </c>
      <c r="AQ6" s="83">
        <f t="shared" si="3"/>
        <v>69.42</v>
      </c>
      <c r="AR6" s="83">
        <f t="shared" si="3"/>
        <v>72.86</v>
      </c>
      <c r="AS6" s="83">
        <f t="shared" si="3"/>
        <v>69.540000000000006</v>
      </c>
      <c r="AT6" s="75" t="str">
        <f>IF(AT7="","",IF(AT7="-","【-】","【"&amp;SUBSTITUTE(TEXT(AT7,"#,##0.00"),"-","△")&amp;"】"))</f>
        <v>【65.73】</v>
      </c>
      <c r="AU6" s="83">
        <f t="shared" ref="AU6:BD6" si="4">IF(AU7="",NA(),AU7)</f>
        <v>170.27</v>
      </c>
      <c r="AV6" s="83">
        <f t="shared" si="4"/>
        <v>180.58</v>
      </c>
      <c r="AW6" s="83">
        <f t="shared" si="4"/>
        <v>158.53</v>
      </c>
      <c r="AX6" s="83">
        <f t="shared" si="4"/>
        <v>213.47</v>
      </c>
      <c r="AY6" s="83">
        <f t="shared" si="4"/>
        <v>229.73</v>
      </c>
      <c r="AZ6" s="83">
        <f t="shared" si="4"/>
        <v>47.72</v>
      </c>
      <c r="BA6" s="83">
        <f t="shared" si="4"/>
        <v>44.24</v>
      </c>
      <c r="BB6" s="83">
        <f t="shared" si="4"/>
        <v>43.07</v>
      </c>
      <c r="BC6" s="83">
        <f t="shared" si="4"/>
        <v>45.42</v>
      </c>
      <c r="BD6" s="83">
        <f t="shared" si="4"/>
        <v>50.63</v>
      </c>
      <c r="BE6" s="75" t="str">
        <f>IF(BE7="","",IF(BE7="-","【-】","【"&amp;SUBSTITUTE(TEXT(BE7,"#,##0.00"),"-","△")&amp;"】"))</f>
        <v>【48.91】</v>
      </c>
      <c r="BF6" s="83">
        <f t="shared" ref="BF6:BO6" si="5">IF(BF7="",NA(),BF7)</f>
        <v>162.69999999999999</v>
      </c>
      <c r="BG6" s="83">
        <f t="shared" si="5"/>
        <v>183.73</v>
      </c>
      <c r="BH6" s="83">
        <f t="shared" si="5"/>
        <v>139.24</v>
      </c>
      <c r="BI6" s="83">
        <f t="shared" si="5"/>
        <v>202.89</v>
      </c>
      <c r="BJ6" s="83">
        <f t="shared" si="5"/>
        <v>189.98</v>
      </c>
      <c r="BK6" s="83">
        <f t="shared" si="5"/>
        <v>1206.79</v>
      </c>
      <c r="BL6" s="83">
        <f t="shared" si="5"/>
        <v>1258.43</v>
      </c>
      <c r="BM6" s="83">
        <f t="shared" si="5"/>
        <v>1163.75</v>
      </c>
      <c r="BN6" s="83">
        <f t="shared" si="5"/>
        <v>1195.47</v>
      </c>
      <c r="BO6" s="83">
        <f t="shared" si="5"/>
        <v>1168.69</v>
      </c>
      <c r="BP6" s="75" t="str">
        <f>IF(BP7="","",IF(BP7="-","【-】","【"&amp;SUBSTITUTE(TEXT(BP7,"#,##0.00"),"-","△")&amp;"】"))</f>
        <v>【1,156.82】</v>
      </c>
      <c r="BQ6" s="83">
        <f t="shared" ref="BQ6:BZ6" si="6">IF(BQ7="",NA(),BQ7)</f>
        <v>65.099999999999994</v>
      </c>
      <c r="BR6" s="83">
        <f t="shared" si="6"/>
        <v>59.89</v>
      </c>
      <c r="BS6" s="83">
        <f t="shared" si="6"/>
        <v>52.48</v>
      </c>
      <c r="BT6" s="83">
        <f t="shared" si="6"/>
        <v>46.52</v>
      </c>
      <c r="BU6" s="83">
        <f t="shared" si="6"/>
        <v>53.52</v>
      </c>
      <c r="BV6" s="83">
        <f t="shared" si="6"/>
        <v>71.84</v>
      </c>
      <c r="BW6" s="83">
        <f t="shared" si="6"/>
        <v>73.36</v>
      </c>
      <c r="BX6" s="83">
        <f t="shared" si="6"/>
        <v>72.599999999999994</v>
      </c>
      <c r="BY6" s="83">
        <f t="shared" si="6"/>
        <v>69.430000000000007</v>
      </c>
      <c r="BZ6" s="83">
        <f t="shared" si="6"/>
        <v>70.709999999999994</v>
      </c>
      <c r="CA6" s="75" t="str">
        <f>IF(CA7="","",IF(CA7="-","【-】","【"&amp;SUBSTITUTE(TEXT(CA7,"#,##0.00"),"-","△")&amp;"】"))</f>
        <v>【75.33】</v>
      </c>
      <c r="CB6" s="83">
        <f t="shared" ref="CB6:CK6" si="7">IF(CB7="",NA(),CB7)</f>
        <v>260.77</v>
      </c>
      <c r="CC6" s="83">
        <f t="shared" si="7"/>
        <v>286.62</v>
      </c>
      <c r="CD6" s="83">
        <f t="shared" si="7"/>
        <v>327.20999999999998</v>
      </c>
      <c r="CE6" s="83">
        <f t="shared" si="7"/>
        <v>369.79</v>
      </c>
      <c r="CF6" s="83">
        <f t="shared" si="7"/>
        <v>322.95</v>
      </c>
      <c r="CG6" s="83">
        <f t="shared" si="7"/>
        <v>228.47</v>
      </c>
      <c r="CH6" s="83">
        <f t="shared" si="7"/>
        <v>224.88</v>
      </c>
      <c r="CI6" s="83">
        <f t="shared" si="7"/>
        <v>228.64</v>
      </c>
      <c r="CJ6" s="83">
        <f t="shared" si="7"/>
        <v>239.46</v>
      </c>
      <c r="CK6" s="83">
        <f t="shared" si="7"/>
        <v>233.15</v>
      </c>
      <c r="CL6" s="75" t="str">
        <f>IF(CL7="","",IF(CL7="-","【-】","【"&amp;SUBSTITUTE(TEXT(CL7,"#,##0.00"),"-","△")&amp;"】"))</f>
        <v>【215.73】</v>
      </c>
      <c r="CM6" s="83">
        <f t="shared" ref="CM6:CV6" si="8">IF(CM7="",NA(),CM7)</f>
        <v>53.88</v>
      </c>
      <c r="CN6" s="83">
        <f t="shared" si="8"/>
        <v>54.35</v>
      </c>
      <c r="CO6" s="83">
        <f t="shared" si="8"/>
        <v>56.24</v>
      </c>
      <c r="CP6" s="83">
        <f t="shared" si="8"/>
        <v>55.88</v>
      </c>
      <c r="CQ6" s="83">
        <f t="shared" si="8"/>
        <v>55.65</v>
      </c>
      <c r="CR6" s="83">
        <f t="shared" si="8"/>
        <v>42.47</v>
      </c>
      <c r="CS6" s="83">
        <f t="shared" si="8"/>
        <v>42.4</v>
      </c>
      <c r="CT6" s="83">
        <f t="shared" si="8"/>
        <v>42.28</v>
      </c>
      <c r="CU6" s="83">
        <f t="shared" si="8"/>
        <v>41.06</v>
      </c>
      <c r="CV6" s="83">
        <f t="shared" si="8"/>
        <v>42.09</v>
      </c>
      <c r="CW6" s="75" t="str">
        <f>IF(CW7="","",IF(CW7="-","【-】","【"&amp;SUBSTITUTE(TEXT(CW7,"#,##0.00"),"-","△")&amp;"】"))</f>
        <v>【43.28】</v>
      </c>
      <c r="CX6" s="83">
        <f t="shared" ref="CX6:DG6" si="9">IF(CX7="",NA(),CX7)</f>
        <v>98.1</v>
      </c>
      <c r="CY6" s="83">
        <f t="shared" si="9"/>
        <v>98.13</v>
      </c>
      <c r="CZ6" s="83">
        <f t="shared" si="9"/>
        <v>98.7</v>
      </c>
      <c r="DA6" s="83">
        <f t="shared" si="9"/>
        <v>98.64</v>
      </c>
      <c r="DB6" s="83">
        <f t="shared" si="9"/>
        <v>98.73</v>
      </c>
      <c r="DC6" s="83">
        <f t="shared" si="9"/>
        <v>83.75</v>
      </c>
      <c r="DD6" s="83">
        <f t="shared" si="9"/>
        <v>84.19</v>
      </c>
      <c r="DE6" s="83">
        <f t="shared" si="9"/>
        <v>84.34</v>
      </c>
      <c r="DF6" s="83">
        <f t="shared" si="9"/>
        <v>84.34</v>
      </c>
      <c r="DG6" s="83">
        <f t="shared" si="9"/>
        <v>84.73</v>
      </c>
      <c r="DH6" s="75" t="str">
        <f>IF(DH7="","",IF(DH7="-","【-】","【"&amp;SUBSTITUTE(TEXT(DH7,"#,##0.00"),"-","△")&amp;"】"))</f>
        <v>【86.21】</v>
      </c>
      <c r="DI6" s="83">
        <f t="shared" ref="DI6:DR6" si="10">IF(DI7="",NA(),DI7)</f>
        <v>42.22</v>
      </c>
      <c r="DJ6" s="83">
        <f t="shared" si="10"/>
        <v>44.02</v>
      </c>
      <c r="DK6" s="83">
        <f t="shared" si="10"/>
        <v>46.17</v>
      </c>
      <c r="DL6" s="83">
        <f t="shared" si="10"/>
        <v>45.55</v>
      </c>
      <c r="DM6" s="83">
        <f t="shared" si="10"/>
        <v>47.3</v>
      </c>
      <c r="DN6" s="83">
        <f t="shared" si="10"/>
        <v>24.68</v>
      </c>
      <c r="DO6" s="83">
        <f t="shared" si="10"/>
        <v>21.36</v>
      </c>
      <c r="DP6" s="83">
        <f t="shared" si="10"/>
        <v>22.79</v>
      </c>
      <c r="DQ6" s="83">
        <f t="shared" si="10"/>
        <v>24.8</v>
      </c>
      <c r="DR6" s="83">
        <f t="shared" si="10"/>
        <v>26.77</v>
      </c>
      <c r="DS6" s="75" t="str">
        <f>IF(DS7="","",IF(DS7="-","【-】","【"&amp;SUBSTITUTE(TEXT(DS7,"#,##0.00"),"-","△")&amp;"】"))</f>
        <v>【29.62】</v>
      </c>
      <c r="DT6" s="75">
        <f t="shared" ref="DT6:EC6" si="11">IF(DT7="",NA(),DT7)</f>
        <v>0</v>
      </c>
      <c r="DU6" s="75">
        <f t="shared" si="11"/>
        <v>0</v>
      </c>
      <c r="DV6" s="75">
        <f t="shared" si="11"/>
        <v>0</v>
      </c>
      <c r="DW6" s="75">
        <f t="shared" si="11"/>
        <v>0</v>
      </c>
      <c r="DX6" s="75">
        <f t="shared" si="11"/>
        <v>0</v>
      </c>
      <c r="DY6" s="83">
        <f t="shared" si="11"/>
        <v>8.6199999999999992</v>
      </c>
      <c r="DZ6" s="83">
        <f t="shared" si="11"/>
        <v>1.e-002</v>
      </c>
      <c r="EA6" s="83">
        <f t="shared" si="11"/>
        <v>1.e-002</v>
      </c>
      <c r="EB6" s="83">
        <f t="shared" si="11"/>
        <v>2.e-002</v>
      </c>
      <c r="EC6" s="83">
        <f t="shared" si="11"/>
        <v>7.0000000000000007e-002</v>
      </c>
      <c r="ED6" s="75" t="str">
        <f>IF(ED7="","",IF(ED7="-","【-】","【"&amp;SUBSTITUTE(TEXT(ED7,"#,##0.00"),"-","△")&amp;"】"))</f>
        <v>【0.09】</v>
      </c>
      <c r="EE6" s="75">
        <f t="shared" ref="EE6:EN6" si="12">IF(EE7="",NA(),EE7)</f>
        <v>0</v>
      </c>
      <c r="EF6" s="75">
        <f t="shared" si="12"/>
        <v>0</v>
      </c>
      <c r="EG6" s="75">
        <f t="shared" si="12"/>
        <v>0</v>
      </c>
      <c r="EH6" s="75">
        <f t="shared" si="12"/>
        <v>0</v>
      </c>
      <c r="EI6" s="75">
        <f t="shared" si="12"/>
        <v>0</v>
      </c>
      <c r="EJ6" s="83">
        <f t="shared" si="12"/>
        <v>0.36</v>
      </c>
      <c r="EK6" s="83">
        <f t="shared" si="12"/>
        <v>0.39</v>
      </c>
      <c r="EL6" s="83">
        <f t="shared" si="12"/>
        <v>0.1</v>
      </c>
      <c r="EM6" s="83">
        <f t="shared" si="12"/>
        <v>8.e-002</v>
      </c>
      <c r="EN6" s="83">
        <f t="shared" si="12"/>
        <v>6.e-002</v>
      </c>
      <c r="EO6" s="75" t="str">
        <f>IF(EO7="","",IF(EO7="-","【-】","【"&amp;SUBSTITUTE(TEXT(EO7,"#,##0.00"),"-","△")&amp;"】"))</f>
        <v>【0.11】</v>
      </c>
    </row>
    <row r="7" spans="1:148" s="61" customFormat="1">
      <c r="A7" s="62"/>
      <c r="B7" s="68">
        <v>2023</v>
      </c>
      <c r="C7" s="68">
        <v>16390</v>
      </c>
      <c r="D7" s="68">
        <v>46</v>
      </c>
      <c r="E7" s="68">
        <v>17</v>
      </c>
      <c r="F7" s="68">
        <v>4</v>
      </c>
      <c r="G7" s="68">
        <v>0</v>
      </c>
      <c r="H7" s="68" t="s">
        <v>96</v>
      </c>
      <c r="I7" s="68" t="s">
        <v>97</v>
      </c>
      <c r="J7" s="68" t="s">
        <v>98</v>
      </c>
      <c r="K7" s="68" t="s">
        <v>15</v>
      </c>
      <c r="L7" s="68" t="s">
        <v>99</v>
      </c>
      <c r="M7" s="68" t="s">
        <v>100</v>
      </c>
      <c r="N7" s="76" t="s">
        <v>101</v>
      </c>
      <c r="O7" s="76">
        <v>86.26</v>
      </c>
      <c r="P7" s="76">
        <v>55.92</v>
      </c>
      <c r="Q7" s="76">
        <v>100</v>
      </c>
      <c r="R7" s="76">
        <v>3680</v>
      </c>
      <c r="S7" s="76">
        <v>3129</v>
      </c>
      <c r="T7" s="76">
        <v>176.9</v>
      </c>
      <c r="U7" s="76">
        <v>17.690000000000001</v>
      </c>
      <c r="V7" s="76">
        <v>1738</v>
      </c>
      <c r="W7" s="76">
        <v>1.25</v>
      </c>
      <c r="X7" s="76">
        <v>1390.4</v>
      </c>
      <c r="Y7" s="76">
        <v>73.569999999999993</v>
      </c>
      <c r="Z7" s="76">
        <v>73.319999999999993</v>
      </c>
      <c r="AA7" s="76">
        <v>157.80000000000001</v>
      </c>
      <c r="AB7" s="76">
        <v>76.739999999999995</v>
      </c>
      <c r="AC7" s="76">
        <v>80.709999999999994</v>
      </c>
      <c r="AD7" s="76">
        <v>102.73</v>
      </c>
      <c r="AE7" s="76">
        <v>105.78</v>
      </c>
      <c r="AF7" s="76">
        <v>106.09</v>
      </c>
      <c r="AG7" s="76">
        <v>106.44</v>
      </c>
      <c r="AH7" s="76">
        <v>107.11</v>
      </c>
      <c r="AI7" s="76">
        <v>105.09</v>
      </c>
      <c r="AJ7" s="76">
        <v>288.10000000000002</v>
      </c>
      <c r="AK7" s="76">
        <v>393.84</v>
      </c>
      <c r="AL7" s="76">
        <v>93.29</v>
      </c>
      <c r="AM7" s="76">
        <v>189.26</v>
      </c>
      <c r="AN7" s="76">
        <v>283.72000000000003</v>
      </c>
      <c r="AO7" s="76">
        <v>94.97</v>
      </c>
      <c r="AP7" s="76">
        <v>63.96</v>
      </c>
      <c r="AQ7" s="76">
        <v>69.42</v>
      </c>
      <c r="AR7" s="76">
        <v>72.86</v>
      </c>
      <c r="AS7" s="76">
        <v>69.540000000000006</v>
      </c>
      <c r="AT7" s="76">
        <v>65.73</v>
      </c>
      <c r="AU7" s="76">
        <v>170.27</v>
      </c>
      <c r="AV7" s="76">
        <v>180.58</v>
      </c>
      <c r="AW7" s="76">
        <v>158.53</v>
      </c>
      <c r="AX7" s="76">
        <v>213.47</v>
      </c>
      <c r="AY7" s="76">
        <v>229.73</v>
      </c>
      <c r="AZ7" s="76">
        <v>47.72</v>
      </c>
      <c r="BA7" s="76">
        <v>44.24</v>
      </c>
      <c r="BB7" s="76">
        <v>43.07</v>
      </c>
      <c r="BC7" s="76">
        <v>45.42</v>
      </c>
      <c r="BD7" s="76">
        <v>50.63</v>
      </c>
      <c r="BE7" s="76">
        <v>48.91</v>
      </c>
      <c r="BF7" s="76">
        <v>162.69999999999999</v>
      </c>
      <c r="BG7" s="76">
        <v>183.73</v>
      </c>
      <c r="BH7" s="76">
        <v>139.24</v>
      </c>
      <c r="BI7" s="76">
        <v>202.89</v>
      </c>
      <c r="BJ7" s="76">
        <v>189.98</v>
      </c>
      <c r="BK7" s="76">
        <v>1206.79</v>
      </c>
      <c r="BL7" s="76">
        <v>1258.43</v>
      </c>
      <c r="BM7" s="76">
        <v>1163.75</v>
      </c>
      <c r="BN7" s="76">
        <v>1195.47</v>
      </c>
      <c r="BO7" s="76">
        <v>1168.69</v>
      </c>
      <c r="BP7" s="76">
        <v>1156.82</v>
      </c>
      <c r="BQ7" s="76">
        <v>65.099999999999994</v>
      </c>
      <c r="BR7" s="76">
        <v>59.89</v>
      </c>
      <c r="BS7" s="76">
        <v>52.48</v>
      </c>
      <c r="BT7" s="76">
        <v>46.52</v>
      </c>
      <c r="BU7" s="76">
        <v>53.52</v>
      </c>
      <c r="BV7" s="76">
        <v>71.84</v>
      </c>
      <c r="BW7" s="76">
        <v>73.36</v>
      </c>
      <c r="BX7" s="76">
        <v>72.599999999999994</v>
      </c>
      <c r="BY7" s="76">
        <v>69.430000000000007</v>
      </c>
      <c r="BZ7" s="76">
        <v>70.709999999999994</v>
      </c>
      <c r="CA7" s="76">
        <v>75.33</v>
      </c>
      <c r="CB7" s="76">
        <v>260.77</v>
      </c>
      <c r="CC7" s="76">
        <v>286.62</v>
      </c>
      <c r="CD7" s="76">
        <v>327.20999999999998</v>
      </c>
      <c r="CE7" s="76">
        <v>369.79</v>
      </c>
      <c r="CF7" s="76">
        <v>322.95</v>
      </c>
      <c r="CG7" s="76">
        <v>228.47</v>
      </c>
      <c r="CH7" s="76">
        <v>224.88</v>
      </c>
      <c r="CI7" s="76">
        <v>228.64</v>
      </c>
      <c r="CJ7" s="76">
        <v>239.46</v>
      </c>
      <c r="CK7" s="76">
        <v>233.15</v>
      </c>
      <c r="CL7" s="76">
        <v>215.73</v>
      </c>
      <c r="CM7" s="76">
        <v>53.88</v>
      </c>
      <c r="CN7" s="76">
        <v>54.35</v>
      </c>
      <c r="CO7" s="76">
        <v>56.24</v>
      </c>
      <c r="CP7" s="76">
        <v>55.88</v>
      </c>
      <c r="CQ7" s="76">
        <v>55.65</v>
      </c>
      <c r="CR7" s="76">
        <v>42.47</v>
      </c>
      <c r="CS7" s="76">
        <v>42.4</v>
      </c>
      <c r="CT7" s="76">
        <v>42.28</v>
      </c>
      <c r="CU7" s="76">
        <v>41.06</v>
      </c>
      <c r="CV7" s="76">
        <v>42.09</v>
      </c>
      <c r="CW7" s="76">
        <v>43.28</v>
      </c>
      <c r="CX7" s="76">
        <v>98.1</v>
      </c>
      <c r="CY7" s="76">
        <v>98.13</v>
      </c>
      <c r="CZ7" s="76">
        <v>98.7</v>
      </c>
      <c r="DA7" s="76">
        <v>98.64</v>
      </c>
      <c r="DB7" s="76">
        <v>98.73</v>
      </c>
      <c r="DC7" s="76">
        <v>83.75</v>
      </c>
      <c r="DD7" s="76">
        <v>84.19</v>
      </c>
      <c r="DE7" s="76">
        <v>84.34</v>
      </c>
      <c r="DF7" s="76">
        <v>84.34</v>
      </c>
      <c r="DG7" s="76">
        <v>84.73</v>
      </c>
      <c r="DH7" s="76">
        <v>86.21</v>
      </c>
      <c r="DI7" s="76">
        <v>42.22</v>
      </c>
      <c r="DJ7" s="76">
        <v>44.02</v>
      </c>
      <c r="DK7" s="76">
        <v>46.17</v>
      </c>
      <c r="DL7" s="76">
        <v>45.55</v>
      </c>
      <c r="DM7" s="76">
        <v>47.3</v>
      </c>
      <c r="DN7" s="76">
        <v>24.68</v>
      </c>
      <c r="DO7" s="76">
        <v>21.36</v>
      </c>
      <c r="DP7" s="76">
        <v>22.79</v>
      </c>
      <c r="DQ7" s="76">
        <v>24.8</v>
      </c>
      <c r="DR7" s="76">
        <v>26.77</v>
      </c>
      <c r="DS7" s="76">
        <v>29.62</v>
      </c>
      <c r="DT7" s="76">
        <v>0</v>
      </c>
      <c r="DU7" s="76">
        <v>0</v>
      </c>
      <c r="DV7" s="76">
        <v>0</v>
      </c>
      <c r="DW7" s="76">
        <v>0</v>
      </c>
      <c r="DX7" s="76">
        <v>0</v>
      </c>
      <c r="DY7" s="76">
        <v>8.6199999999999992</v>
      </c>
      <c r="DZ7" s="76">
        <v>1.e-002</v>
      </c>
      <c r="EA7" s="76">
        <v>1.e-002</v>
      </c>
      <c r="EB7" s="76">
        <v>2.e-002</v>
      </c>
      <c r="EC7" s="76">
        <v>7.0000000000000007e-002</v>
      </c>
      <c r="ED7" s="76">
        <v>9.e-002</v>
      </c>
      <c r="EE7" s="76">
        <v>0</v>
      </c>
      <c r="EF7" s="76">
        <v>0</v>
      </c>
      <c r="EG7" s="76">
        <v>0</v>
      </c>
      <c r="EH7" s="76">
        <v>0</v>
      </c>
      <c r="EI7" s="76">
        <v>0</v>
      </c>
      <c r="EJ7" s="76">
        <v>0.36</v>
      </c>
      <c r="EK7" s="76">
        <v>0.39</v>
      </c>
      <c r="EL7" s="76">
        <v>0.1</v>
      </c>
      <c r="EM7" s="76">
        <v>8.e-002</v>
      </c>
      <c r="EN7" s="76">
        <v>6.e-002</v>
      </c>
      <c r="EO7" s="76">
        <v>0.11</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yuya-nakata</cp:lastModifiedBy>
  <dcterms:created xsi:type="dcterms:W3CDTF">2025-01-24T07:09:04Z</dcterms:created>
  <dcterms:modified xsi:type="dcterms:W3CDTF">2025-01-30T02:38:52Z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2025-01-30T02:38:52Z</vt:filetime>
  </property>
</Properties>
</file>